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Lenka\VYUKA\aplsoft\F1\"/>
    </mc:Choice>
  </mc:AlternateContent>
  <bookViews>
    <workbookView xWindow="0" yWindow="0" windowWidth="19200" windowHeight="11610" tabRatio="866" firstSheet="1" activeTab="1"/>
  </bookViews>
  <sheets>
    <sheet name="Skryte_ukoly" sheetId="2" state="hidden" r:id="rId1"/>
    <sheet name="platby" sheetId="40" r:id="rId2"/>
    <sheet name="cenik" sheetId="41" r:id="rId3"/>
    <sheet name="Vzor lehci" sheetId="42" r:id="rId4"/>
    <sheet name="Vzor" sheetId="43" r:id="rId5"/>
    <sheet name="Opakovani" sheetId="34" state="hidden" r:id="rId6"/>
  </sheets>
  <externalReferences>
    <externalReference r:id="rId7"/>
    <externalReference r:id="rId8"/>
    <externalReference r:id="rId9"/>
  </externalReferences>
  <definedNames>
    <definedName name="B">'[1]Složená funkce res'!$I$6</definedName>
    <definedName name="jiny">#REF!</definedName>
    <definedName name="Lenka">#REF!</definedName>
    <definedName name="LicData">#REF!</definedName>
    <definedName name="LicReg">#REF!</definedName>
    <definedName name="liny2">[2]prodejci!$A$6:$E$42</definedName>
    <definedName name="Praha">#REF!</definedName>
    <definedName name="prodejci_Vyrobci_Seznam">[3]prodejci!$A$6:$E$42</definedName>
    <definedName name="registrace">#REF!</definedName>
    <definedName name="rok">#REF!</definedName>
    <definedName name="tBULK" localSheetId="3">'Vzor lehci'!$B$5:$D$166</definedName>
    <definedName name="tBULK">Vzor!$B$5:$H$166</definedName>
    <definedName name="VyslReg">#REF!</definedName>
    <definedName name="X">#REF!</definedName>
    <definedName name="Y">[3]prodejci!$A$6:$E$42</definedName>
    <definedName name="zluta" localSheetId="3">'Vzor lehci'!$B$5:$D$166</definedName>
    <definedName name="zluta">Vzor!$B$5:$D$166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43" l="1"/>
  <c r="E5" i="43" s="1"/>
  <c r="K5" i="43"/>
  <c r="F5" i="43" s="1"/>
  <c r="L5" i="43"/>
  <c r="G5" i="43" s="1"/>
  <c r="M5" i="43" s="1"/>
  <c r="E6" i="43"/>
  <c r="L6" i="43" s="1"/>
  <c r="G6" i="43" s="1"/>
  <c r="J6" i="43"/>
  <c r="K6" i="43"/>
  <c r="F6" i="43" s="1"/>
  <c r="E7" i="43"/>
  <c r="L7" i="43" s="1"/>
  <c r="F7" i="43"/>
  <c r="G7" i="43"/>
  <c r="H7" i="43" s="1"/>
  <c r="J7" i="43"/>
  <c r="K7" i="43"/>
  <c r="E8" i="43"/>
  <c r="L8" i="43" s="1"/>
  <c r="F8" i="43"/>
  <c r="G8" i="43"/>
  <c r="J8" i="43"/>
  <c r="K8" i="43"/>
  <c r="E9" i="43"/>
  <c r="L9" i="43" s="1"/>
  <c r="F9" i="43"/>
  <c r="G9" i="43"/>
  <c r="H9" i="43"/>
  <c r="J9" i="43"/>
  <c r="K9" i="43"/>
  <c r="E10" i="43"/>
  <c r="L10" i="43" s="1"/>
  <c r="F10" i="43"/>
  <c r="G10" i="43"/>
  <c r="J10" i="43"/>
  <c r="K10" i="43"/>
  <c r="E11" i="43"/>
  <c r="L11" i="43" s="1"/>
  <c r="F11" i="43"/>
  <c r="M11" i="43" s="1"/>
  <c r="G11" i="43"/>
  <c r="H11" i="43" s="1"/>
  <c r="J11" i="43"/>
  <c r="K11" i="43"/>
  <c r="E12" i="43"/>
  <c r="L12" i="43" s="1"/>
  <c r="F12" i="43"/>
  <c r="G12" i="43"/>
  <c r="H12" i="43" s="1"/>
  <c r="J12" i="43"/>
  <c r="K12" i="43"/>
  <c r="E13" i="43"/>
  <c r="L13" i="43" s="1"/>
  <c r="F13" i="43"/>
  <c r="G13" i="43"/>
  <c r="H13" i="43"/>
  <c r="J13" i="43"/>
  <c r="K13" i="43"/>
  <c r="M13" i="43"/>
  <c r="G14" i="43"/>
  <c r="H14" i="43" s="1"/>
  <c r="J14" i="43"/>
  <c r="E14" i="43" s="1"/>
  <c r="L14" i="43" s="1"/>
  <c r="K14" i="43"/>
  <c r="F14" i="43" s="1"/>
  <c r="M14" i="43" s="1"/>
  <c r="E15" i="43"/>
  <c r="L15" i="43" s="1"/>
  <c r="F15" i="43"/>
  <c r="G15" i="43"/>
  <c r="H15" i="43"/>
  <c r="J15" i="43"/>
  <c r="K15" i="43"/>
  <c r="E16" i="43"/>
  <c r="F16" i="43"/>
  <c r="M16" i="43" s="1"/>
  <c r="G16" i="43"/>
  <c r="H16" i="43"/>
  <c r="J16" i="43"/>
  <c r="K16" i="43"/>
  <c r="L16" i="43"/>
  <c r="E17" i="43"/>
  <c r="L17" i="43" s="1"/>
  <c r="F17" i="43"/>
  <c r="G17" i="43"/>
  <c r="H17" i="43" s="1"/>
  <c r="J17" i="43"/>
  <c r="K17" i="43"/>
  <c r="M17" i="43"/>
  <c r="E18" i="43"/>
  <c r="L18" i="43" s="1"/>
  <c r="F18" i="43"/>
  <c r="G18" i="43"/>
  <c r="H18" i="43"/>
  <c r="J18" i="43"/>
  <c r="K18" i="43"/>
  <c r="E19" i="43"/>
  <c r="L19" i="43" s="1"/>
  <c r="F19" i="43"/>
  <c r="M19" i="43" s="1"/>
  <c r="G19" i="43"/>
  <c r="H19" i="43"/>
  <c r="J19" i="43"/>
  <c r="K19" i="43"/>
  <c r="E20" i="43"/>
  <c r="L20" i="43" s="1"/>
  <c r="F20" i="43"/>
  <c r="G20" i="43"/>
  <c r="H20" i="43" s="1"/>
  <c r="J20" i="43"/>
  <c r="K20" i="43"/>
  <c r="M20" i="43"/>
  <c r="E21" i="43"/>
  <c r="L21" i="43" s="1"/>
  <c r="F21" i="43"/>
  <c r="G21" i="43"/>
  <c r="H21" i="43"/>
  <c r="J21" i="43"/>
  <c r="K21" i="43"/>
  <c r="E22" i="43"/>
  <c r="L22" i="43" s="1"/>
  <c r="F22" i="43"/>
  <c r="G22" i="43"/>
  <c r="H22" i="43"/>
  <c r="J22" i="43"/>
  <c r="K22" i="43"/>
  <c r="E23" i="43"/>
  <c r="F23" i="43"/>
  <c r="M23" i="43" s="1"/>
  <c r="G23" i="43"/>
  <c r="H23" i="43" s="1"/>
  <c r="J23" i="43"/>
  <c r="K23" i="43"/>
  <c r="L23" i="43"/>
  <c r="E24" i="43"/>
  <c r="L24" i="43" s="1"/>
  <c r="F24" i="43"/>
  <c r="G24" i="43"/>
  <c r="H24" i="43" s="1"/>
  <c r="J24" i="43"/>
  <c r="K24" i="43"/>
  <c r="E25" i="43"/>
  <c r="L25" i="43" s="1"/>
  <c r="F25" i="43"/>
  <c r="G25" i="43"/>
  <c r="M25" i="43" s="1"/>
  <c r="J25" i="43"/>
  <c r="K25" i="43"/>
  <c r="E26" i="43"/>
  <c r="L26" i="43" s="1"/>
  <c r="F26" i="43"/>
  <c r="G26" i="43"/>
  <c r="J26" i="43"/>
  <c r="K26" i="43"/>
  <c r="E27" i="43"/>
  <c r="L27" i="43" s="1"/>
  <c r="F27" i="43"/>
  <c r="G27" i="43"/>
  <c r="J27" i="43"/>
  <c r="K27" i="43"/>
  <c r="E28" i="43"/>
  <c r="F28" i="43"/>
  <c r="G28" i="43"/>
  <c r="H28" i="43"/>
  <c r="J28" i="43"/>
  <c r="K28" i="43"/>
  <c r="L28" i="43"/>
  <c r="M28" i="43"/>
  <c r="E29" i="43"/>
  <c r="L29" i="43" s="1"/>
  <c r="F29" i="43"/>
  <c r="G29" i="43"/>
  <c r="H29" i="43" s="1"/>
  <c r="J29" i="43"/>
  <c r="K29" i="43"/>
  <c r="E30" i="43"/>
  <c r="L30" i="43" s="1"/>
  <c r="F30" i="43"/>
  <c r="G30" i="43"/>
  <c r="J30" i="43"/>
  <c r="K30" i="43"/>
  <c r="E31" i="43"/>
  <c r="L31" i="43" s="1"/>
  <c r="F31" i="43"/>
  <c r="M31" i="43" s="1"/>
  <c r="G31" i="43"/>
  <c r="H31" i="43"/>
  <c r="J31" i="43"/>
  <c r="K31" i="43"/>
  <c r="E32" i="43"/>
  <c r="L32" i="43" s="1"/>
  <c r="F32" i="43"/>
  <c r="G32" i="43"/>
  <c r="H32" i="43" s="1"/>
  <c r="J32" i="43"/>
  <c r="K32" i="43"/>
  <c r="E33" i="43"/>
  <c r="L33" i="43" s="1"/>
  <c r="F33" i="43"/>
  <c r="G33" i="43"/>
  <c r="J33" i="43"/>
  <c r="K33" i="43"/>
  <c r="E34" i="43"/>
  <c r="L34" i="43" s="1"/>
  <c r="F34" i="43"/>
  <c r="G34" i="43"/>
  <c r="M34" i="43" s="1"/>
  <c r="H34" i="43"/>
  <c r="J34" i="43"/>
  <c r="K34" i="43"/>
  <c r="E35" i="43"/>
  <c r="F35" i="43"/>
  <c r="G35" i="43"/>
  <c r="H35" i="43" s="1"/>
  <c r="J35" i="43"/>
  <c r="K35" i="43"/>
  <c r="L35" i="43"/>
  <c r="M35" i="43"/>
  <c r="E36" i="43"/>
  <c r="L36" i="43" s="1"/>
  <c r="F36" i="43"/>
  <c r="G36" i="43"/>
  <c r="H36" i="43"/>
  <c r="J36" i="43"/>
  <c r="K36" i="43"/>
  <c r="E37" i="43"/>
  <c r="L37" i="43" s="1"/>
  <c r="F37" i="43"/>
  <c r="M37" i="43" s="1"/>
  <c r="G37" i="43"/>
  <c r="H37" i="43"/>
  <c r="J37" i="43"/>
  <c r="K37" i="43"/>
  <c r="E38" i="43"/>
  <c r="F38" i="43"/>
  <c r="M38" i="43" s="1"/>
  <c r="G38" i="43"/>
  <c r="H38" i="43" s="1"/>
  <c r="J38" i="43"/>
  <c r="K38" i="43"/>
  <c r="L38" i="43"/>
  <c r="E39" i="43"/>
  <c r="L39" i="43" s="1"/>
  <c r="F39" i="43"/>
  <c r="G39" i="43"/>
  <c r="J39" i="43"/>
  <c r="K39" i="43"/>
  <c r="E40" i="43"/>
  <c r="F40" i="43"/>
  <c r="G40" i="43"/>
  <c r="H40" i="43"/>
  <c r="J40" i="43"/>
  <c r="K40" i="43"/>
  <c r="L40" i="43"/>
  <c r="M40" i="43"/>
  <c r="E41" i="43"/>
  <c r="L41" i="43" s="1"/>
  <c r="F41" i="43"/>
  <c r="G41" i="43"/>
  <c r="H41" i="43" s="1"/>
  <c r="J41" i="43"/>
  <c r="K41" i="43"/>
  <c r="E42" i="43"/>
  <c r="L42" i="43" s="1"/>
  <c r="F42" i="43"/>
  <c r="G42" i="43"/>
  <c r="M42" i="43" s="1"/>
  <c r="J42" i="43"/>
  <c r="K42" i="43"/>
  <c r="E43" i="43"/>
  <c r="F43" i="43"/>
  <c r="M43" i="43" s="1"/>
  <c r="G43" i="43"/>
  <c r="H43" i="43" s="1"/>
  <c r="J43" i="43"/>
  <c r="K43" i="43"/>
  <c r="L43" i="43"/>
  <c r="E44" i="43"/>
  <c r="L44" i="43" s="1"/>
  <c r="F44" i="43"/>
  <c r="G44" i="43"/>
  <c r="H44" i="43" s="1"/>
  <c r="J44" i="43"/>
  <c r="K44" i="43"/>
  <c r="E45" i="43"/>
  <c r="F45" i="43"/>
  <c r="G45" i="43"/>
  <c r="J45" i="43"/>
  <c r="K45" i="43"/>
  <c r="L45" i="43"/>
  <c r="E46" i="43"/>
  <c r="L46" i="43" s="1"/>
  <c r="F46" i="43"/>
  <c r="G46" i="43"/>
  <c r="M46" i="43" s="1"/>
  <c r="J46" i="43"/>
  <c r="K46" i="43"/>
  <c r="E47" i="43"/>
  <c r="L47" i="43" s="1"/>
  <c r="F47" i="43"/>
  <c r="G47" i="43"/>
  <c r="H47" i="43" s="1"/>
  <c r="J47" i="43"/>
  <c r="K47" i="43"/>
  <c r="E48" i="43"/>
  <c r="L48" i="43" s="1"/>
  <c r="F48" i="43"/>
  <c r="G48" i="43"/>
  <c r="M48" i="43" s="1"/>
  <c r="J48" i="43"/>
  <c r="K48" i="43"/>
  <c r="E49" i="43"/>
  <c r="L49" i="43" s="1"/>
  <c r="F49" i="43"/>
  <c r="G49" i="43"/>
  <c r="M49" i="43" s="1"/>
  <c r="H49" i="43"/>
  <c r="J49" i="43"/>
  <c r="K49" i="43"/>
  <c r="E50" i="43"/>
  <c r="F50" i="43"/>
  <c r="M50" i="43" s="1"/>
  <c r="G50" i="43"/>
  <c r="H50" i="43" s="1"/>
  <c r="J50" i="43"/>
  <c r="K50" i="43"/>
  <c r="L50" i="43"/>
  <c r="E51" i="43"/>
  <c r="L51" i="43" s="1"/>
  <c r="F51" i="43"/>
  <c r="G51" i="43"/>
  <c r="J51" i="43"/>
  <c r="K51" i="43"/>
  <c r="E52" i="43"/>
  <c r="L52" i="43" s="1"/>
  <c r="F52" i="43"/>
  <c r="G52" i="43"/>
  <c r="H52" i="43" s="1"/>
  <c r="J52" i="43"/>
  <c r="K52" i="43"/>
  <c r="M52" i="43"/>
  <c r="E53" i="43"/>
  <c r="F53" i="43"/>
  <c r="M53" i="43" s="1"/>
  <c r="G53" i="43"/>
  <c r="H53" i="43" s="1"/>
  <c r="J53" i="43"/>
  <c r="K53" i="43"/>
  <c r="L53" i="43"/>
  <c r="E54" i="43"/>
  <c r="L54" i="43" s="1"/>
  <c r="F54" i="43"/>
  <c r="G54" i="43"/>
  <c r="J54" i="43"/>
  <c r="K54" i="43"/>
  <c r="E55" i="43"/>
  <c r="L55" i="43" s="1"/>
  <c r="F55" i="43"/>
  <c r="G55" i="43"/>
  <c r="H55" i="43" s="1"/>
  <c r="J55" i="43"/>
  <c r="K55" i="43"/>
  <c r="E56" i="43"/>
  <c r="L56" i="43" s="1"/>
  <c r="F56" i="43"/>
  <c r="G56" i="43"/>
  <c r="J56" i="43"/>
  <c r="K56" i="43"/>
  <c r="E57" i="43"/>
  <c r="F57" i="43"/>
  <c r="G57" i="43"/>
  <c r="J57" i="43"/>
  <c r="K57" i="43"/>
  <c r="L57" i="43"/>
  <c r="E58" i="43"/>
  <c r="F58" i="43"/>
  <c r="G58" i="43"/>
  <c r="H58" i="43"/>
  <c r="J58" i="43"/>
  <c r="K58" i="43"/>
  <c r="L58" i="43"/>
  <c r="M58" i="43"/>
  <c r="E59" i="43"/>
  <c r="L59" i="43" s="1"/>
  <c r="F59" i="43"/>
  <c r="G59" i="43"/>
  <c r="J59" i="43"/>
  <c r="K59" i="43"/>
  <c r="E60" i="43"/>
  <c r="F60" i="43"/>
  <c r="G60" i="43"/>
  <c r="H60" i="43" s="1"/>
  <c r="J60" i="43"/>
  <c r="K60" i="43"/>
  <c r="L60" i="43"/>
  <c r="E61" i="43"/>
  <c r="F61" i="43"/>
  <c r="G61" i="43"/>
  <c r="H61" i="43"/>
  <c r="J61" i="43"/>
  <c r="K61" i="43"/>
  <c r="L61" i="43"/>
  <c r="E62" i="43"/>
  <c r="L62" i="43" s="1"/>
  <c r="F62" i="43"/>
  <c r="G62" i="43"/>
  <c r="J62" i="43"/>
  <c r="K62" i="43"/>
  <c r="E63" i="43"/>
  <c r="F63" i="43"/>
  <c r="G63" i="43"/>
  <c r="M63" i="43" s="1"/>
  <c r="H63" i="43"/>
  <c r="J63" i="43"/>
  <c r="K63" i="43"/>
  <c r="L63" i="43"/>
  <c r="E64" i="43"/>
  <c r="L64" i="43" s="1"/>
  <c r="F64" i="43"/>
  <c r="G64" i="43"/>
  <c r="H64" i="43"/>
  <c r="J64" i="43"/>
  <c r="K64" i="43"/>
  <c r="E65" i="43"/>
  <c r="F65" i="43"/>
  <c r="G65" i="43"/>
  <c r="H65" i="43" s="1"/>
  <c r="J65" i="43"/>
  <c r="K65" i="43"/>
  <c r="L65" i="43"/>
  <c r="M65" i="43"/>
  <c r="E66" i="43"/>
  <c r="L66" i="43" s="1"/>
  <c r="F66" i="43"/>
  <c r="G66" i="43"/>
  <c r="M66" i="43" s="1"/>
  <c r="J66" i="43"/>
  <c r="K66" i="43"/>
  <c r="E67" i="43"/>
  <c r="L67" i="43" s="1"/>
  <c r="F67" i="43"/>
  <c r="G67" i="43"/>
  <c r="J67" i="43"/>
  <c r="K67" i="43"/>
  <c r="E68" i="43"/>
  <c r="L68" i="43" s="1"/>
  <c r="F68" i="43"/>
  <c r="G68" i="43"/>
  <c r="H68" i="43" s="1"/>
  <c r="J68" i="43"/>
  <c r="K68" i="43"/>
  <c r="E69" i="43"/>
  <c r="L69" i="43" s="1"/>
  <c r="F69" i="43"/>
  <c r="G69" i="43"/>
  <c r="J69" i="43"/>
  <c r="K69" i="43"/>
  <c r="E70" i="43"/>
  <c r="L70" i="43" s="1"/>
  <c r="F70" i="43"/>
  <c r="G70" i="43"/>
  <c r="J70" i="43"/>
  <c r="K70" i="43"/>
  <c r="E71" i="43"/>
  <c r="L71" i="43" s="1"/>
  <c r="F71" i="43"/>
  <c r="G71" i="43"/>
  <c r="H71" i="43" s="1"/>
  <c r="J71" i="43"/>
  <c r="K71" i="43"/>
  <c r="E72" i="43"/>
  <c r="L72" i="43" s="1"/>
  <c r="F72" i="43"/>
  <c r="G72" i="43"/>
  <c r="H72" i="43" s="1"/>
  <c r="J72" i="43"/>
  <c r="K72" i="43"/>
  <c r="E73" i="43"/>
  <c r="L73" i="43" s="1"/>
  <c r="F73" i="43"/>
  <c r="G73" i="43"/>
  <c r="H73" i="43" s="1"/>
  <c r="J73" i="43"/>
  <c r="K73" i="43"/>
  <c r="M73" i="43"/>
  <c r="E74" i="43"/>
  <c r="L74" i="43" s="1"/>
  <c r="F74" i="43"/>
  <c r="G74" i="43"/>
  <c r="H74" i="43" s="1"/>
  <c r="J74" i="43"/>
  <c r="K74" i="43"/>
  <c r="M74" i="43"/>
  <c r="E75" i="43"/>
  <c r="F75" i="43"/>
  <c r="G75" i="43"/>
  <c r="J75" i="43"/>
  <c r="K75" i="43"/>
  <c r="L75" i="43"/>
  <c r="E76" i="43"/>
  <c r="L76" i="43" s="1"/>
  <c r="F76" i="43"/>
  <c r="G76" i="43"/>
  <c r="H76" i="43"/>
  <c r="J76" i="43"/>
  <c r="K76" i="43"/>
  <c r="M76" i="43"/>
  <c r="E77" i="43"/>
  <c r="L77" i="43" s="1"/>
  <c r="F77" i="43"/>
  <c r="G77" i="43"/>
  <c r="J77" i="43"/>
  <c r="K77" i="43"/>
  <c r="E78" i="43"/>
  <c r="F78" i="43"/>
  <c r="G78" i="43"/>
  <c r="H78" i="43"/>
  <c r="J78" i="43"/>
  <c r="K78" i="43"/>
  <c r="L78" i="43"/>
  <c r="E79" i="43"/>
  <c r="L79" i="43" s="1"/>
  <c r="F79" i="43"/>
  <c r="M79" i="43" s="1"/>
  <c r="G79" i="43"/>
  <c r="H79" i="43"/>
  <c r="J79" i="43"/>
  <c r="K79" i="43"/>
  <c r="E80" i="43"/>
  <c r="F80" i="43"/>
  <c r="G80" i="43"/>
  <c r="J80" i="43"/>
  <c r="K80" i="43"/>
  <c r="L80" i="43"/>
  <c r="E81" i="43"/>
  <c r="L81" i="43" s="1"/>
  <c r="F81" i="43"/>
  <c r="G81" i="43"/>
  <c r="H81" i="43"/>
  <c r="J81" i="43"/>
  <c r="K81" i="43"/>
  <c r="E82" i="43"/>
  <c r="L82" i="43" s="1"/>
  <c r="F82" i="43"/>
  <c r="G82" i="43"/>
  <c r="M82" i="43" s="1"/>
  <c r="J82" i="43"/>
  <c r="K82" i="43"/>
  <c r="E83" i="43"/>
  <c r="F83" i="43"/>
  <c r="M83" i="43" s="1"/>
  <c r="G83" i="43"/>
  <c r="H83" i="43" s="1"/>
  <c r="J83" i="43"/>
  <c r="K83" i="43"/>
  <c r="L83" i="43"/>
  <c r="E84" i="43"/>
  <c r="L84" i="43" s="1"/>
  <c r="F84" i="43"/>
  <c r="G84" i="43"/>
  <c r="J84" i="43"/>
  <c r="K84" i="43"/>
  <c r="E85" i="43"/>
  <c r="L85" i="43" s="1"/>
  <c r="F85" i="43"/>
  <c r="G85" i="43"/>
  <c r="H85" i="43" s="1"/>
  <c r="J85" i="43"/>
  <c r="K85" i="43"/>
  <c r="M85" i="43"/>
  <c r="E86" i="43"/>
  <c r="L86" i="43" s="1"/>
  <c r="F86" i="43"/>
  <c r="G86" i="43"/>
  <c r="H86" i="43" s="1"/>
  <c r="J86" i="43"/>
  <c r="K86" i="43"/>
  <c r="E87" i="43"/>
  <c r="L87" i="43" s="1"/>
  <c r="F87" i="43"/>
  <c r="G87" i="43"/>
  <c r="J87" i="43"/>
  <c r="K87" i="43"/>
  <c r="E88" i="43"/>
  <c r="L88" i="43" s="1"/>
  <c r="F88" i="43"/>
  <c r="G88" i="43"/>
  <c r="H88" i="43"/>
  <c r="J88" i="43"/>
  <c r="K88" i="43"/>
  <c r="E89" i="43"/>
  <c r="F89" i="43"/>
  <c r="G89" i="43"/>
  <c r="H89" i="43" s="1"/>
  <c r="J89" i="43"/>
  <c r="K89" i="43"/>
  <c r="L89" i="43"/>
  <c r="E90" i="43"/>
  <c r="L90" i="43" s="1"/>
  <c r="F90" i="43"/>
  <c r="G90" i="43"/>
  <c r="H90" i="43" s="1"/>
  <c r="J90" i="43"/>
  <c r="K90" i="43"/>
  <c r="E91" i="43"/>
  <c r="L91" i="43" s="1"/>
  <c r="F91" i="43"/>
  <c r="G91" i="43"/>
  <c r="H91" i="43" s="1"/>
  <c r="J91" i="43"/>
  <c r="K91" i="43"/>
  <c r="E92" i="43"/>
  <c r="F92" i="43"/>
  <c r="M92" i="43" s="1"/>
  <c r="G92" i="43"/>
  <c r="H92" i="43" s="1"/>
  <c r="J92" i="43"/>
  <c r="K92" i="43"/>
  <c r="L92" i="43"/>
  <c r="E93" i="43"/>
  <c r="L93" i="43" s="1"/>
  <c r="F93" i="43"/>
  <c r="G93" i="43"/>
  <c r="H93" i="43" s="1"/>
  <c r="J93" i="43"/>
  <c r="K93" i="43"/>
  <c r="E94" i="43"/>
  <c r="F94" i="43"/>
  <c r="G94" i="43"/>
  <c r="J94" i="43"/>
  <c r="K94" i="43"/>
  <c r="L94" i="43"/>
  <c r="E95" i="43"/>
  <c r="L95" i="43" s="1"/>
  <c r="F95" i="43"/>
  <c r="G95" i="43"/>
  <c r="J95" i="43"/>
  <c r="K95" i="43"/>
  <c r="E96" i="43"/>
  <c r="F96" i="43"/>
  <c r="G96" i="43"/>
  <c r="H96" i="43" s="1"/>
  <c r="J96" i="43"/>
  <c r="K96" i="43"/>
  <c r="L96" i="43"/>
  <c r="E97" i="43"/>
  <c r="L97" i="43" s="1"/>
  <c r="F97" i="43"/>
  <c r="G97" i="43"/>
  <c r="H97" i="43"/>
  <c r="J97" i="43"/>
  <c r="K97" i="43"/>
  <c r="E98" i="43"/>
  <c r="F98" i="43"/>
  <c r="G98" i="43"/>
  <c r="J98" i="43"/>
  <c r="K98" i="43"/>
  <c r="L98" i="43"/>
  <c r="E99" i="43"/>
  <c r="F99" i="43"/>
  <c r="G99" i="43"/>
  <c r="M99" i="43" s="1"/>
  <c r="J99" i="43"/>
  <c r="K99" i="43"/>
  <c r="L99" i="43"/>
  <c r="E100" i="43"/>
  <c r="L100" i="43" s="1"/>
  <c r="F100" i="43"/>
  <c r="G100" i="43"/>
  <c r="H100" i="43"/>
  <c r="J100" i="43"/>
  <c r="K100" i="43"/>
  <c r="E101" i="43"/>
  <c r="F101" i="43"/>
  <c r="G101" i="43"/>
  <c r="H101" i="43" s="1"/>
  <c r="J101" i="43"/>
  <c r="K101" i="43"/>
  <c r="L101" i="43"/>
  <c r="M101" i="43"/>
  <c r="E102" i="43"/>
  <c r="L102" i="43" s="1"/>
  <c r="F102" i="43"/>
  <c r="G102" i="43"/>
  <c r="J102" i="43"/>
  <c r="K102" i="43"/>
  <c r="E103" i="43"/>
  <c r="L103" i="43" s="1"/>
  <c r="F103" i="43"/>
  <c r="G103" i="43"/>
  <c r="H103" i="43"/>
  <c r="J103" i="43"/>
  <c r="K103" i="43"/>
  <c r="M103" i="43"/>
  <c r="E104" i="43"/>
  <c r="L104" i="43" s="1"/>
  <c r="F104" i="43"/>
  <c r="G104" i="43"/>
  <c r="H104" i="43" s="1"/>
  <c r="J104" i="43"/>
  <c r="K104" i="43"/>
  <c r="E105" i="43"/>
  <c r="L105" i="43" s="1"/>
  <c r="F105" i="43"/>
  <c r="G105" i="43"/>
  <c r="J105" i="43"/>
  <c r="K105" i="43"/>
  <c r="E106" i="43"/>
  <c r="L106" i="43" s="1"/>
  <c r="F106" i="43"/>
  <c r="G106" i="43"/>
  <c r="H106" i="43" s="1"/>
  <c r="J106" i="43"/>
  <c r="K106" i="43"/>
  <c r="M106" i="43"/>
  <c r="E107" i="43"/>
  <c r="F107" i="43"/>
  <c r="G107" i="43"/>
  <c r="H107" i="43" s="1"/>
  <c r="J107" i="43"/>
  <c r="K107" i="43"/>
  <c r="L107" i="43"/>
  <c r="E108" i="43"/>
  <c r="L108" i="43" s="1"/>
  <c r="F108" i="43"/>
  <c r="G108" i="43"/>
  <c r="H108" i="43"/>
  <c r="J108" i="43"/>
  <c r="K108" i="43"/>
  <c r="E109" i="43"/>
  <c r="L109" i="43" s="1"/>
  <c r="F109" i="43"/>
  <c r="G109" i="43"/>
  <c r="H109" i="43" s="1"/>
  <c r="J109" i="43"/>
  <c r="K109" i="43"/>
  <c r="E110" i="43"/>
  <c r="L110" i="43" s="1"/>
  <c r="F110" i="43"/>
  <c r="G110" i="43"/>
  <c r="H110" i="43" s="1"/>
  <c r="J110" i="43"/>
  <c r="K110" i="43"/>
  <c r="E111" i="43"/>
  <c r="F111" i="43"/>
  <c r="G111" i="43"/>
  <c r="H111" i="43" s="1"/>
  <c r="J111" i="43"/>
  <c r="K111" i="43"/>
  <c r="L111" i="43"/>
  <c r="E112" i="43"/>
  <c r="F112" i="43"/>
  <c r="G112" i="43"/>
  <c r="H112" i="43"/>
  <c r="J112" i="43"/>
  <c r="K112" i="43"/>
  <c r="L112" i="43"/>
  <c r="E113" i="43"/>
  <c r="L113" i="43" s="1"/>
  <c r="F113" i="43"/>
  <c r="G113" i="43"/>
  <c r="J113" i="43"/>
  <c r="K113" i="43"/>
  <c r="E114" i="43"/>
  <c r="L114" i="43" s="1"/>
  <c r="F114" i="43"/>
  <c r="G114" i="43"/>
  <c r="H114" i="43" s="1"/>
  <c r="J114" i="43"/>
  <c r="K114" i="43"/>
  <c r="E115" i="43"/>
  <c r="L115" i="43" s="1"/>
  <c r="F115" i="43"/>
  <c r="M115" i="43" s="1"/>
  <c r="G115" i="43"/>
  <c r="H115" i="43"/>
  <c r="J115" i="43"/>
  <c r="K115" i="43"/>
  <c r="E116" i="43"/>
  <c r="L116" i="43" s="1"/>
  <c r="F116" i="43"/>
  <c r="G116" i="43"/>
  <c r="J116" i="43"/>
  <c r="K116" i="43"/>
  <c r="E117" i="43"/>
  <c r="L117" i="43" s="1"/>
  <c r="F117" i="43"/>
  <c r="G117" i="43"/>
  <c r="H117" i="43"/>
  <c r="J117" i="43"/>
  <c r="K117" i="43"/>
  <c r="E118" i="43"/>
  <c r="L118" i="43" s="1"/>
  <c r="F118" i="43"/>
  <c r="G118" i="43"/>
  <c r="H118" i="43" s="1"/>
  <c r="J118" i="43"/>
  <c r="K118" i="43"/>
  <c r="E119" i="43"/>
  <c r="F119" i="43"/>
  <c r="G119" i="43"/>
  <c r="H119" i="43" s="1"/>
  <c r="J119" i="43"/>
  <c r="K119" i="43"/>
  <c r="L119" i="43"/>
  <c r="M119" i="43"/>
  <c r="E120" i="43"/>
  <c r="L120" i="43" s="1"/>
  <c r="F120" i="43"/>
  <c r="G120" i="43"/>
  <c r="J120" i="43"/>
  <c r="K120" i="43"/>
  <c r="E121" i="43"/>
  <c r="L121" i="43" s="1"/>
  <c r="F121" i="43"/>
  <c r="G121" i="43"/>
  <c r="J121" i="43"/>
  <c r="K121" i="43"/>
  <c r="E122" i="43"/>
  <c r="F122" i="43"/>
  <c r="G122" i="43"/>
  <c r="H122" i="43" s="1"/>
  <c r="J122" i="43"/>
  <c r="K122" i="43"/>
  <c r="L122" i="43"/>
  <c r="M122" i="43"/>
  <c r="E123" i="43"/>
  <c r="L123" i="43" s="1"/>
  <c r="F123" i="43"/>
  <c r="G123" i="43"/>
  <c r="J123" i="43"/>
  <c r="K123" i="43"/>
  <c r="E124" i="43"/>
  <c r="F124" i="43"/>
  <c r="G124" i="43"/>
  <c r="H124" i="43"/>
  <c r="J124" i="43"/>
  <c r="K124" i="43"/>
  <c r="L124" i="43"/>
  <c r="M124" i="43"/>
  <c r="E125" i="43"/>
  <c r="F125" i="43"/>
  <c r="G125" i="43"/>
  <c r="H125" i="43" s="1"/>
  <c r="J125" i="43"/>
  <c r="K125" i="43"/>
  <c r="L125" i="43"/>
  <c r="E126" i="43"/>
  <c r="L126" i="43" s="1"/>
  <c r="F126" i="43"/>
  <c r="G126" i="43"/>
  <c r="H126" i="43"/>
  <c r="J126" i="43"/>
  <c r="K126" i="43"/>
  <c r="E127" i="43"/>
  <c r="L127" i="43" s="1"/>
  <c r="F127" i="43"/>
  <c r="G127" i="43"/>
  <c r="J127" i="43"/>
  <c r="K127" i="43"/>
  <c r="E128" i="43"/>
  <c r="L128" i="43" s="1"/>
  <c r="F128" i="43"/>
  <c r="G128" i="43"/>
  <c r="H128" i="43" s="1"/>
  <c r="J128" i="43"/>
  <c r="K128" i="43"/>
  <c r="E129" i="43"/>
  <c r="L129" i="43" s="1"/>
  <c r="F129" i="43"/>
  <c r="G129" i="43"/>
  <c r="H129" i="43"/>
  <c r="J129" i="43"/>
  <c r="K129" i="43"/>
  <c r="E130" i="43"/>
  <c r="F130" i="43"/>
  <c r="G130" i="43"/>
  <c r="H130" i="43" s="1"/>
  <c r="J130" i="43"/>
  <c r="K130" i="43"/>
  <c r="L130" i="43"/>
  <c r="E131" i="43"/>
  <c r="F131" i="43"/>
  <c r="G131" i="43"/>
  <c r="J131" i="43"/>
  <c r="K131" i="43"/>
  <c r="L131" i="43"/>
  <c r="E132" i="43"/>
  <c r="L132" i="43" s="1"/>
  <c r="F132" i="43"/>
  <c r="M132" i="43" s="1"/>
  <c r="G132" i="43"/>
  <c r="H132" i="43"/>
  <c r="J132" i="43"/>
  <c r="K132" i="43"/>
  <c r="E133" i="43"/>
  <c r="L133" i="43" s="1"/>
  <c r="F133" i="43"/>
  <c r="G133" i="43"/>
  <c r="H133" i="43" s="1"/>
  <c r="J133" i="43"/>
  <c r="K133" i="43"/>
  <c r="E134" i="43"/>
  <c r="L134" i="43" s="1"/>
  <c r="F134" i="43"/>
  <c r="G134" i="43"/>
  <c r="H134" i="43"/>
  <c r="J134" i="43"/>
  <c r="K134" i="43"/>
  <c r="E135" i="43"/>
  <c r="F135" i="43"/>
  <c r="G135" i="43"/>
  <c r="H135" i="43" s="1"/>
  <c r="J135" i="43"/>
  <c r="K135" i="43"/>
  <c r="L135" i="43"/>
  <c r="E136" i="43"/>
  <c r="L136" i="43" s="1"/>
  <c r="F136" i="43"/>
  <c r="G136" i="43"/>
  <c r="H136" i="43" s="1"/>
  <c r="J136" i="43"/>
  <c r="K136" i="43"/>
  <c r="E137" i="43"/>
  <c r="L137" i="43" s="1"/>
  <c r="F137" i="43"/>
  <c r="G137" i="43"/>
  <c r="H137" i="43"/>
  <c r="J137" i="43"/>
  <c r="K137" i="43"/>
  <c r="E138" i="43"/>
  <c r="L138" i="43" s="1"/>
  <c r="F138" i="43"/>
  <c r="G138" i="43"/>
  <c r="J138" i="43"/>
  <c r="K138" i="43"/>
  <c r="E139" i="43"/>
  <c r="L139" i="43" s="1"/>
  <c r="F139" i="43"/>
  <c r="G139" i="43"/>
  <c r="H139" i="43" s="1"/>
  <c r="J139" i="43"/>
  <c r="K139" i="43"/>
  <c r="E140" i="43"/>
  <c r="L140" i="43" s="1"/>
  <c r="F140" i="43"/>
  <c r="G140" i="43"/>
  <c r="H140" i="43" s="1"/>
  <c r="J140" i="43"/>
  <c r="K140" i="43"/>
  <c r="E141" i="43"/>
  <c r="L141" i="43" s="1"/>
  <c r="F141" i="43"/>
  <c r="G141" i="43"/>
  <c r="H141" i="43"/>
  <c r="J141" i="43"/>
  <c r="K141" i="43"/>
  <c r="E142" i="43"/>
  <c r="F142" i="43"/>
  <c r="G142" i="43"/>
  <c r="H142" i="43" s="1"/>
  <c r="J142" i="43"/>
  <c r="K142" i="43"/>
  <c r="L142" i="43"/>
  <c r="M142" i="43"/>
  <c r="E143" i="43"/>
  <c r="L143" i="43" s="1"/>
  <c r="F143" i="43"/>
  <c r="G143" i="43"/>
  <c r="M143" i="43" s="1"/>
  <c r="H143" i="43"/>
  <c r="J143" i="43"/>
  <c r="K143" i="43"/>
  <c r="E144" i="43"/>
  <c r="L144" i="43" s="1"/>
  <c r="F144" i="43"/>
  <c r="M144" i="43" s="1"/>
  <c r="G144" i="43"/>
  <c r="H144" i="43"/>
  <c r="J144" i="43"/>
  <c r="K144" i="43"/>
  <c r="E145" i="43"/>
  <c r="L145" i="43" s="1"/>
  <c r="F145" i="43"/>
  <c r="G145" i="43"/>
  <c r="H145" i="43" s="1"/>
  <c r="J145" i="43"/>
  <c r="K145" i="43"/>
  <c r="E146" i="43"/>
  <c r="L146" i="43" s="1"/>
  <c r="F146" i="43"/>
  <c r="G146" i="43"/>
  <c r="M146" i="43" s="1"/>
  <c r="J146" i="43"/>
  <c r="K146" i="43"/>
  <c r="E147" i="43"/>
  <c r="F147" i="43"/>
  <c r="M147" i="43" s="1"/>
  <c r="G147" i="43"/>
  <c r="H147" i="43"/>
  <c r="J147" i="43"/>
  <c r="K147" i="43"/>
  <c r="L147" i="43"/>
  <c r="E148" i="43"/>
  <c r="L148" i="43" s="1"/>
  <c r="F148" i="43"/>
  <c r="G148" i="43"/>
  <c r="H148" i="43" s="1"/>
  <c r="J148" i="43"/>
  <c r="K148" i="43"/>
  <c r="E149" i="43"/>
  <c r="L149" i="43" s="1"/>
  <c r="F149" i="43"/>
  <c r="G149" i="43"/>
  <c r="J149" i="43"/>
  <c r="K149" i="43"/>
  <c r="E150" i="43"/>
  <c r="L150" i="43" s="1"/>
  <c r="F150" i="43"/>
  <c r="G150" i="43"/>
  <c r="H150" i="43" s="1"/>
  <c r="J150" i="43"/>
  <c r="K150" i="43"/>
  <c r="M150" i="43"/>
  <c r="E151" i="43"/>
  <c r="L151" i="43" s="1"/>
  <c r="F151" i="43"/>
  <c r="G151" i="43"/>
  <c r="H151" i="43" s="1"/>
  <c r="J151" i="43"/>
  <c r="K151" i="43"/>
  <c r="E152" i="43"/>
  <c r="F152" i="43"/>
  <c r="G152" i="43"/>
  <c r="J152" i="43"/>
  <c r="K152" i="43"/>
  <c r="L152" i="43"/>
  <c r="E153" i="43"/>
  <c r="L153" i="43" s="1"/>
  <c r="F153" i="43"/>
  <c r="G153" i="43"/>
  <c r="H153" i="43" s="1"/>
  <c r="J153" i="43"/>
  <c r="K153" i="43"/>
  <c r="E154" i="43"/>
  <c r="F154" i="43"/>
  <c r="G154" i="43"/>
  <c r="H154" i="43" s="1"/>
  <c r="J154" i="43"/>
  <c r="K154" i="43"/>
  <c r="L154" i="43"/>
  <c r="M154" i="43"/>
  <c r="E155" i="43"/>
  <c r="F155" i="43"/>
  <c r="G155" i="43"/>
  <c r="M155" i="43" s="1"/>
  <c r="H155" i="43"/>
  <c r="J155" i="43"/>
  <c r="K155" i="43"/>
  <c r="L155" i="43"/>
  <c r="E156" i="43"/>
  <c r="L156" i="43" s="1"/>
  <c r="F156" i="43"/>
  <c r="G156" i="43"/>
  <c r="M156" i="43" s="1"/>
  <c r="H156" i="43"/>
  <c r="J156" i="43"/>
  <c r="K156" i="43"/>
  <c r="E157" i="43"/>
  <c r="F157" i="43"/>
  <c r="G157" i="43"/>
  <c r="H157" i="43" s="1"/>
  <c r="J157" i="43"/>
  <c r="K157" i="43"/>
  <c r="L157" i="43"/>
  <c r="E158" i="43"/>
  <c r="L158" i="43" s="1"/>
  <c r="F158" i="43"/>
  <c r="G158" i="43"/>
  <c r="H158" i="43" s="1"/>
  <c r="J158" i="43"/>
  <c r="K158" i="43"/>
  <c r="E159" i="43"/>
  <c r="F159" i="43"/>
  <c r="G159" i="43"/>
  <c r="M159" i="43" s="1"/>
  <c r="H159" i="43"/>
  <c r="J159" i="43"/>
  <c r="K159" i="43"/>
  <c r="L159" i="43"/>
  <c r="E160" i="43"/>
  <c r="L160" i="43" s="1"/>
  <c r="F160" i="43"/>
  <c r="G160" i="43"/>
  <c r="H160" i="43" s="1"/>
  <c r="J160" i="43"/>
  <c r="K160" i="43"/>
  <c r="E161" i="43"/>
  <c r="L161" i="43" s="1"/>
  <c r="F161" i="43"/>
  <c r="G161" i="43"/>
  <c r="H161" i="43"/>
  <c r="J161" i="43"/>
  <c r="K161" i="43"/>
  <c r="E162" i="43"/>
  <c r="L162" i="43" s="1"/>
  <c r="F162" i="43"/>
  <c r="G162" i="43"/>
  <c r="H162" i="43"/>
  <c r="J162" i="43"/>
  <c r="K162" i="43"/>
  <c r="M162" i="43"/>
  <c r="E163" i="43"/>
  <c r="L163" i="43" s="1"/>
  <c r="F163" i="43"/>
  <c r="G163" i="43"/>
  <c r="J163" i="43"/>
  <c r="K163" i="43"/>
  <c r="E164" i="43"/>
  <c r="L164" i="43" s="1"/>
  <c r="F164" i="43"/>
  <c r="G164" i="43"/>
  <c r="M164" i="43" s="1"/>
  <c r="J164" i="43"/>
  <c r="K164" i="43"/>
  <c r="E165" i="43"/>
  <c r="L165" i="43" s="1"/>
  <c r="F165" i="43"/>
  <c r="G165" i="43"/>
  <c r="H165" i="43"/>
  <c r="J165" i="43"/>
  <c r="K165" i="43"/>
  <c r="M165" i="43"/>
  <c r="E166" i="43"/>
  <c r="L166" i="43" s="1"/>
  <c r="F166" i="43"/>
  <c r="G166" i="43"/>
  <c r="H166" i="43" s="1"/>
  <c r="J166" i="43"/>
  <c r="K166" i="43"/>
  <c r="E5" i="42"/>
  <c r="F5" i="42"/>
  <c r="G5" i="42"/>
  <c r="H5" i="42" s="1"/>
  <c r="E6" i="42"/>
  <c r="G6" i="42" s="1"/>
  <c r="F6" i="42"/>
  <c r="H6" i="42"/>
  <c r="E7" i="42"/>
  <c r="G7" i="42" s="1"/>
  <c r="H7" i="42" s="1"/>
  <c r="F7" i="42"/>
  <c r="E8" i="42"/>
  <c r="G8" i="42" s="1"/>
  <c r="F8" i="42"/>
  <c r="E9" i="42"/>
  <c r="G9" i="42" s="1"/>
  <c r="F9" i="42"/>
  <c r="E10" i="42"/>
  <c r="G10" i="42" s="1"/>
  <c r="H10" i="42" s="1"/>
  <c r="F10" i="42"/>
  <c r="E11" i="42"/>
  <c r="F11" i="42"/>
  <c r="G11" i="42"/>
  <c r="H11" i="42" s="1"/>
  <c r="E12" i="42"/>
  <c r="G12" i="42" s="1"/>
  <c r="F12" i="42"/>
  <c r="E13" i="42"/>
  <c r="G13" i="42" s="1"/>
  <c r="H13" i="42" s="1"/>
  <c r="F13" i="42"/>
  <c r="E14" i="42"/>
  <c r="F14" i="42"/>
  <c r="G14" i="42"/>
  <c r="H14" i="42" s="1"/>
  <c r="E15" i="42"/>
  <c r="G15" i="42" s="1"/>
  <c r="H15" i="42" s="1"/>
  <c r="F15" i="42"/>
  <c r="E16" i="42"/>
  <c r="F16" i="42"/>
  <c r="G16" i="42"/>
  <c r="E17" i="42"/>
  <c r="F17" i="42"/>
  <c r="G17" i="42"/>
  <c r="H17" i="42" s="1"/>
  <c r="E18" i="42"/>
  <c r="G18" i="42" s="1"/>
  <c r="F18" i="42"/>
  <c r="H18" i="42"/>
  <c r="E19" i="42"/>
  <c r="G19" i="42" s="1"/>
  <c r="F19" i="42"/>
  <c r="E20" i="42"/>
  <c r="G20" i="42" s="1"/>
  <c r="F20" i="42"/>
  <c r="E21" i="42"/>
  <c r="G21" i="42" s="1"/>
  <c r="F21" i="42"/>
  <c r="E22" i="42"/>
  <c r="G22" i="42" s="1"/>
  <c r="F22" i="42"/>
  <c r="E23" i="42"/>
  <c r="G23" i="42" s="1"/>
  <c r="H23" i="42" s="1"/>
  <c r="F23" i="42"/>
  <c r="E24" i="42"/>
  <c r="G24" i="42" s="1"/>
  <c r="F24" i="42"/>
  <c r="E25" i="42"/>
  <c r="F25" i="42"/>
  <c r="G25" i="42"/>
  <c r="H25" i="42" s="1"/>
  <c r="E26" i="42"/>
  <c r="G26" i="42" s="1"/>
  <c r="H26" i="42" s="1"/>
  <c r="F26" i="42"/>
  <c r="E27" i="42"/>
  <c r="G27" i="42" s="1"/>
  <c r="H27" i="42" s="1"/>
  <c r="F27" i="42"/>
  <c r="E28" i="42"/>
  <c r="F28" i="42"/>
  <c r="G28" i="42"/>
  <c r="H28" i="42" s="1"/>
  <c r="E29" i="42"/>
  <c r="F29" i="42"/>
  <c r="G29" i="42"/>
  <c r="H29" i="42" s="1"/>
  <c r="E30" i="42"/>
  <c r="G30" i="42" s="1"/>
  <c r="F30" i="42"/>
  <c r="H30" i="42"/>
  <c r="E31" i="42"/>
  <c r="G31" i="42" s="1"/>
  <c r="H31" i="42" s="1"/>
  <c r="F31" i="42"/>
  <c r="E32" i="42"/>
  <c r="G32" i="42" s="1"/>
  <c r="F32" i="42"/>
  <c r="E33" i="42"/>
  <c r="G33" i="42" s="1"/>
  <c r="F33" i="42"/>
  <c r="E34" i="42"/>
  <c r="G34" i="42" s="1"/>
  <c r="F34" i="42"/>
  <c r="E35" i="42"/>
  <c r="G35" i="42" s="1"/>
  <c r="F35" i="42"/>
  <c r="E36" i="42"/>
  <c r="G36" i="42" s="1"/>
  <c r="F36" i="42"/>
  <c r="E37" i="42"/>
  <c r="G37" i="42" s="1"/>
  <c r="F37" i="42"/>
  <c r="H37" i="42"/>
  <c r="E38" i="42"/>
  <c r="G38" i="42" s="1"/>
  <c r="F38" i="42"/>
  <c r="E39" i="42"/>
  <c r="G39" i="42" s="1"/>
  <c r="F39" i="42"/>
  <c r="E40" i="42"/>
  <c r="F40" i="42"/>
  <c r="G40" i="42"/>
  <c r="H40" i="42"/>
  <c r="E41" i="42"/>
  <c r="F41" i="42"/>
  <c r="G41" i="42"/>
  <c r="H41" i="42"/>
  <c r="E42" i="42"/>
  <c r="G42" i="42" s="1"/>
  <c r="F42" i="42"/>
  <c r="H42" i="42"/>
  <c r="E43" i="42"/>
  <c r="G43" i="42" s="1"/>
  <c r="H43" i="42" s="1"/>
  <c r="F43" i="42"/>
  <c r="E44" i="42"/>
  <c r="F44" i="42"/>
  <c r="G44" i="42"/>
  <c r="H44" i="42" s="1"/>
  <c r="E45" i="42"/>
  <c r="G45" i="42" s="1"/>
  <c r="F45" i="42"/>
  <c r="E46" i="42"/>
  <c r="G46" i="42" s="1"/>
  <c r="H46" i="42" s="1"/>
  <c r="F46" i="42"/>
  <c r="E47" i="42"/>
  <c r="F47" i="42"/>
  <c r="G47" i="42"/>
  <c r="H47" i="42" s="1"/>
  <c r="E48" i="42"/>
  <c r="G48" i="42" s="1"/>
  <c r="F48" i="42"/>
  <c r="E49" i="42"/>
  <c r="G49" i="42" s="1"/>
  <c r="H49" i="42" s="1"/>
  <c r="F49" i="42"/>
  <c r="E50" i="42"/>
  <c r="F50" i="42"/>
  <c r="G50" i="42"/>
  <c r="H50" i="42" s="1"/>
  <c r="E51" i="42"/>
  <c r="G51" i="42" s="1"/>
  <c r="F51" i="42"/>
  <c r="H51" i="42"/>
  <c r="E52" i="42"/>
  <c r="F52" i="42"/>
  <c r="G52" i="42"/>
  <c r="H52" i="42" s="1"/>
  <c r="E53" i="42"/>
  <c r="G53" i="42" s="1"/>
  <c r="H53" i="42" s="1"/>
  <c r="F53" i="42"/>
  <c r="E54" i="42"/>
  <c r="G54" i="42" s="1"/>
  <c r="F54" i="42"/>
  <c r="E55" i="42"/>
  <c r="G55" i="42" s="1"/>
  <c r="F55" i="42"/>
  <c r="E56" i="42"/>
  <c r="G56" i="42" s="1"/>
  <c r="H56" i="42" s="1"/>
  <c r="F56" i="42"/>
  <c r="E57" i="42"/>
  <c r="G57" i="42" s="1"/>
  <c r="F57" i="42"/>
  <c r="H57" i="42"/>
  <c r="E58" i="42"/>
  <c r="G58" i="42" s="1"/>
  <c r="F58" i="42"/>
  <c r="E59" i="42"/>
  <c r="G59" i="42" s="1"/>
  <c r="F59" i="42"/>
  <c r="E60" i="42"/>
  <c r="G60" i="42" s="1"/>
  <c r="F60" i="42"/>
  <c r="H60" i="42"/>
  <c r="E61" i="42"/>
  <c r="G61" i="42" s="1"/>
  <c r="H61" i="42" s="1"/>
  <c r="F61" i="42"/>
  <c r="E62" i="42"/>
  <c r="G62" i="42" s="1"/>
  <c r="F62" i="42"/>
  <c r="E63" i="42"/>
  <c r="G63" i="42" s="1"/>
  <c r="F63" i="42"/>
  <c r="H63" i="42"/>
  <c r="E64" i="42"/>
  <c r="G64" i="42" s="1"/>
  <c r="H64" i="42" s="1"/>
  <c r="F64" i="42"/>
  <c r="E65" i="42"/>
  <c r="G65" i="42" s="1"/>
  <c r="H65" i="42" s="1"/>
  <c r="F65" i="42"/>
  <c r="E66" i="42"/>
  <c r="G66" i="42" s="1"/>
  <c r="F66" i="42"/>
  <c r="E67" i="42"/>
  <c r="G67" i="42" s="1"/>
  <c r="H67" i="42" s="1"/>
  <c r="F67" i="42"/>
  <c r="E68" i="42"/>
  <c r="G68" i="42" s="1"/>
  <c r="H68" i="42" s="1"/>
  <c r="F68" i="42"/>
  <c r="E69" i="42"/>
  <c r="G69" i="42" s="1"/>
  <c r="F69" i="42"/>
  <c r="E70" i="42"/>
  <c r="G70" i="42" s="1"/>
  <c r="H70" i="42" s="1"/>
  <c r="F70" i="42"/>
  <c r="E71" i="42"/>
  <c r="G71" i="42" s="1"/>
  <c r="H71" i="42" s="1"/>
  <c r="F71" i="42"/>
  <c r="E72" i="42"/>
  <c r="G72" i="42" s="1"/>
  <c r="F72" i="42"/>
  <c r="E73" i="42"/>
  <c r="G73" i="42" s="1"/>
  <c r="H73" i="42" s="1"/>
  <c r="F73" i="42"/>
  <c r="E74" i="42"/>
  <c r="G74" i="42" s="1"/>
  <c r="H74" i="42" s="1"/>
  <c r="F74" i="42"/>
  <c r="E75" i="42"/>
  <c r="G75" i="42" s="1"/>
  <c r="F75" i="42"/>
  <c r="E76" i="42"/>
  <c r="F76" i="42"/>
  <c r="G76" i="42"/>
  <c r="H76" i="42"/>
  <c r="E77" i="42"/>
  <c r="F77" i="42"/>
  <c r="G77" i="42"/>
  <c r="H77" i="42"/>
  <c r="E78" i="42"/>
  <c r="G78" i="42" s="1"/>
  <c r="F78" i="42"/>
  <c r="H78" i="42"/>
  <c r="E79" i="42"/>
  <c r="G79" i="42" s="1"/>
  <c r="H79" i="42" s="1"/>
  <c r="F79" i="42"/>
  <c r="E80" i="42"/>
  <c r="F80" i="42"/>
  <c r="G80" i="42"/>
  <c r="H80" i="42" s="1"/>
  <c r="E81" i="42"/>
  <c r="G81" i="42" s="1"/>
  <c r="F81" i="42"/>
  <c r="E82" i="42"/>
  <c r="G82" i="42" s="1"/>
  <c r="H82" i="42" s="1"/>
  <c r="F82" i="42"/>
  <c r="E83" i="42"/>
  <c r="F83" i="42"/>
  <c r="G83" i="42"/>
  <c r="H83" i="42" s="1"/>
  <c r="E84" i="42"/>
  <c r="G84" i="42" s="1"/>
  <c r="F84" i="42"/>
  <c r="E85" i="42"/>
  <c r="G85" i="42" s="1"/>
  <c r="H85" i="42" s="1"/>
  <c r="F85" i="42"/>
  <c r="E86" i="42"/>
  <c r="F86" i="42"/>
  <c r="G86" i="42"/>
  <c r="H86" i="42" s="1"/>
  <c r="E87" i="42"/>
  <c r="G87" i="42" s="1"/>
  <c r="F87" i="42"/>
  <c r="H87" i="42"/>
  <c r="E88" i="42"/>
  <c r="F88" i="42"/>
  <c r="G88" i="42"/>
  <c r="H88" i="42" s="1"/>
  <c r="E89" i="42"/>
  <c r="G89" i="42" s="1"/>
  <c r="H89" i="42" s="1"/>
  <c r="F89" i="42"/>
  <c r="E90" i="42"/>
  <c r="G90" i="42" s="1"/>
  <c r="H90" i="42" s="1"/>
  <c r="F90" i="42"/>
  <c r="E91" i="42"/>
  <c r="G91" i="42" s="1"/>
  <c r="F91" i="42"/>
  <c r="E92" i="42"/>
  <c r="G92" i="42" s="1"/>
  <c r="F92" i="42"/>
  <c r="E93" i="42"/>
  <c r="G93" i="42" s="1"/>
  <c r="F93" i="42"/>
  <c r="E94" i="42"/>
  <c r="G94" i="42" s="1"/>
  <c r="F94" i="42"/>
  <c r="E95" i="42"/>
  <c r="G95" i="42" s="1"/>
  <c r="H95" i="42" s="1"/>
  <c r="F95" i="42"/>
  <c r="E96" i="42"/>
  <c r="G96" i="42" s="1"/>
  <c r="F96" i="42"/>
  <c r="H96" i="42"/>
  <c r="E97" i="42"/>
  <c r="F97" i="42"/>
  <c r="G97" i="42"/>
  <c r="H97" i="42" s="1"/>
  <c r="E98" i="42"/>
  <c r="G98" i="42" s="1"/>
  <c r="H98" i="42" s="1"/>
  <c r="F98" i="42"/>
  <c r="E99" i="42"/>
  <c r="G99" i="42" s="1"/>
  <c r="F99" i="42"/>
  <c r="H99" i="42"/>
  <c r="E100" i="42"/>
  <c r="F100" i="42"/>
  <c r="G100" i="42"/>
  <c r="H100" i="42"/>
  <c r="E101" i="42"/>
  <c r="F101" i="42"/>
  <c r="G101" i="42"/>
  <c r="H101" i="42" s="1"/>
  <c r="E102" i="42"/>
  <c r="G102" i="42" s="1"/>
  <c r="H102" i="42" s="1"/>
  <c r="F102" i="42"/>
  <c r="E103" i="42"/>
  <c r="G103" i="42" s="1"/>
  <c r="F103" i="42"/>
  <c r="E104" i="42"/>
  <c r="G104" i="42" s="1"/>
  <c r="F104" i="42"/>
  <c r="E105" i="42"/>
  <c r="G105" i="42" s="1"/>
  <c r="F105" i="42"/>
  <c r="E106" i="42"/>
  <c r="G106" i="42" s="1"/>
  <c r="F106" i="42"/>
  <c r="E107" i="42"/>
  <c r="G107" i="42" s="1"/>
  <c r="F107" i="42"/>
  <c r="E108" i="42"/>
  <c r="G108" i="42" s="1"/>
  <c r="F108" i="42"/>
  <c r="E109" i="42"/>
  <c r="G109" i="42" s="1"/>
  <c r="F109" i="42"/>
  <c r="E110" i="42"/>
  <c r="G110" i="42" s="1"/>
  <c r="F110" i="42"/>
  <c r="E111" i="42"/>
  <c r="G111" i="42" s="1"/>
  <c r="F111" i="42"/>
  <c r="E112" i="42"/>
  <c r="G112" i="42" s="1"/>
  <c r="H112" i="42" s="1"/>
  <c r="F112" i="42"/>
  <c r="E113" i="42"/>
  <c r="G113" i="42" s="1"/>
  <c r="H113" i="42" s="1"/>
  <c r="F113" i="42"/>
  <c r="E114" i="42"/>
  <c r="G114" i="42" s="1"/>
  <c r="H114" i="42" s="1"/>
  <c r="F114" i="42"/>
  <c r="E115" i="42"/>
  <c r="G115" i="42" s="1"/>
  <c r="F115" i="42"/>
  <c r="E116" i="42"/>
  <c r="F116" i="42"/>
  <c r="G116" i="42"/>
  <c r="H116" i="42"/>
  <c r="E117" i="42"/>
  <c r="G117" i="42" s="1"/>
  <c r="F117" i="42"/>
  <c r="E118" i="42"/>
  <c r="G118" i="42" s="1"/>
  <c r="F118" i="42"/>
  <c r="E119" i="42"/>
  <c r="F119" i="42"/>
  <c r="G119" i="42"/>
  <c r="H119" i="42"/>
  <c r="E120" i="42"/>
  <c r="G120" i="42" s="1"/>
  <c r="F120" i="42"/>
  <c r="E121" i="42"/>
  <c r="G121" i="42" s="1"/>
  <c r="F121" i="42"/>
  <c r="E122" i="42"/>
  <c r="F122" i="42"/>
  <c r="G122" i="42"/>
  <c r="H122" i="42"/>
  <c r="E123" i="42"/>
  <c r="G123" i="42" s="1"/>
  <c r="F123" i="42"/>
  <c r="H123" i="42"/>
  <c r="E124" i="42"/>
  <c r="G124" i="42" s="1"/>
  <c r="H124" i="42" s="1"/>
  <c r="F124" i="42"/>
  <c r="E125" i="42"/>
  <c r="G125" i="42" s="1"/>
  <c r="H125" i="42" s="1"/>
  <c r="F125" i="42"/>
  <c r="E126" i="42"/>
  <c r="G126" i="42" s="1"/>
  <c r="F126" i="42"/>
  <c r="E127" i="42"/>
  <c r="G127" i="42" s="1"/>
  <c r="H127" i="42" s="1"/>
  <c r="F127" i="42"/>
  <c r="E128" i="42"/>
  <c r="F128" i="42"/>
  <c r="G128" i="42"/>
  <c r="H128" i="42" s="1"/>
  <c r="E129" i="42"/>
  <c r="F129" i="42"/>
  <c r="G129" i="42"/>
  <c r="H129" i="42" s="1"/>
  <c r="E130" i="42"/>
  <c r="F130" i="42"/>
  <c r="G130" i="42"/>
  <c r="H130" i="42" s="1"/>
  <c r="E131" i="42"/>
  <c r="F131" i="42"/>
  <c r="G131" i="42"/>
  <c r="H131" i="42"/>
  <c r="E132" i="42"/>
  <c r="F132" i="42"/>
  <c r="G132" i="42"/>
  <c r="H132" i="42"/>
  <c r="E133" i="42"/>
  <c r="F133" i="42"/>
  <c r="G133" i="42"/>
  <c r="H133" i="42" s="1"/>
  <c r="E134" i="42"/>
  <c r="G134" i="42" s="1"/>
  <c r="H134" i="42" s="1"/>
  <c r="F134" i="42"/>
  <c r="E135" i="42"/>
  <c r="G135" i="42" s="1"/>
  <c r="H135" i="42" s="1"/>
  <c r="F135" i="42"/>
  <c r="E136" i="42"/>
  <c r="G136" i="42" s="1"/>
  <c r="H136" i="42" s="1"/>
  <c r="F136" i="42"/>
  <c r="E137" i="42"/>
  <c r="G137" i="42" s="1"/>
  <c r="H137" i="42" s="1"/>
  <c r="F137" i="42"/>
  <c r="E138" i="42"/>
  <c r="G138" i="42" s="1"/>
  <c r="F138" i="42"/>
  <c r="E139" i="42"/>
  <c r="G139" i="42" s="1"/>
  <c r="H139" i="42" s="1"/>
  <c r="F139" i="42"/>
  <c r="E140" i="42"/>
  <c r="F140" i="42"/>
  <c r="G140" i="42"/>
  <c r="H140" i="42" s="1"/>
  <c r="E141" i="42"/>
  <c r="F141" i="42"/>
  <c r="G141" i="42"/>
  <c r="H141" i="42" s="1"/>
  <c r="E142" i="42"/>
  <c r="F142" i="42"/>
  <c r="G142" i="42"/>
  <c r="H142" i="42" s="1"/>
  <c r="E143" i="42"/>
  <c r="F143" i="42"/>
  <c r="G143" i="42"/>
  <c r="H143" i="42"/>
  <c r="E144" i="42"/>
  <c r="F144" i="42"/>
  <c r="G144" i="42"/>
  <c r="H144" i="42"/>
  <c r="E145" i="42"/>
  <c r="F145" i="42"/>
  <c r="G145" i="42"/>
  <c r="H145" i="42" s="1"/>
  <c r="E146" i="42"/>
  <c r="G146" i="42" s="1"/>
  <c r="F146" i="42"/>
  <c r="H146" i="42"/>
  <c r="E147" i="42"/>
  <c r="G147" i="42" s="1"/>
  <c r="F147" i="42"/>
  <c r="H147" i="42"/>
  <c r="E148" i="42"/>
  <c r="G148" i="42" s="1"/>
  <c r="H148" i="42" s="1"/>
  <c r="F148" i="42"/>
  <c r="E149" i="42"/>
  <c r="G149" i="42" s="1"/>
  <c r="F149" i="42"/>
  <c r="E150" i="42"/>
  <c r="G150" i="42" s="1"/>
  <c r="H150" i="42" s="1"/>
  <c r="F150" i="42"/>
  <c r="E151" i="42"/>
  <c r="G151" i="42" s="1"/>
  <c r="F151" i="42"/>
  <c r="E152" i="42"/>
  <c r="F152" i="42"/>
  <c r="G152" i="42"/>
  <c r="H152" i="42" s="1"/>
  <c r="E153" i="42"/>
  <c r="F153" i="42"/>
  <c r="G153" i="42"/>
  <c r="E154" i="42"/>
  <c r="F154" i="42"/>
  <c r="G154" i="42"/>
  <c r="H154" i="42" s="1"/>
  <c r="E155" i="42"/>
  <c r="F155" i="42"/>
  <c r="G155" i="42"/>
  <c r="H155" i="42"/>
  <c r="E156" i="42"/>
  <c r="F156" i="42"/>
  <c r="G156" i="42"/>
  <c r="H156" i="42"/>
  <c r="E157" i="42"/>
  <c r="F157" i="42"/>
  <c r="G157" i="42"/>
  <c r="H157" i="42" s="1"/>
  <c r="E158" i="42"/>
  <c r="G158" i="42" s="1"/>
  <c r="H158" i="42" s="1"/>
  <c r="F158" i="42"/>
  <c r="E159" i="42"/>
  <c r="G159" i="42" s="1"/>
  <c r="H159" i="42" s="1"/>
  <c r="F159" i="42"/>
  <c r="E160" i="42"/>
  <c r="G160" i="42" s="1"/>
  <c r="H160" i="42" s="1"/>
  <c r="F160" i="42"/>
  <c r="E161" i="42"/>
  <c r="G161" i="42" s="1"/>
  <c r="H161" i="42" s="1"/>
  <c r="F161" i="42"/>
  <c r="E162" i="42"/>
  <c r="G162" i="42" s="1"/>
  <c r="F162" i="42"/>
  <c r="E163" i="42"/>
  <c r="G163" i="42" s="1"/>
  <c r="H163" i="42" s="1"/>
  <c r="F163" i="42"/>
  <c r="E164" i="42"/>
  <c r="F164" i="42"/>
  <c r="G164" i="42"/>
  <c r="H164" i="42" s="1"/>
  <c r="E165" i="42"/>
  <c r="F165" i="42"/>
  <c r="G165" i="42"/>
  <c r="H165" i="42" s="1"/>
  <c r="E166" i="42"/>
  <c r="F166" i="42"/>
  <c r="G166" i="42"/>
  <c r="H166" i="42" s="1"/>
  <c r="H8" i="42" l="1"/>
  <c r="M152" i="43"/>
  <c r="H152" i="43"/>
  <c r="H110" i="42"/>
  <c r="H106" i="42"/>
  <c r="H121" i="43"/>
  <c r="M121" i="43"/>
  <c r="M45" i="43"/>
  <c r="H45" i="43"/>
  <c r="H162" i="42"/>
  <c r="H151" i="42"/>
  <c r="H138" i="42"/>
  <c r="H126" i="42"/>
  <c r="M67" i="43"/>
  <c r="H67" i="43"/>
  <c r="H26" i="43"/>
  <c r="M26" i="43"/>
  <c r="H8" i="43"/>
  <c r="M8" i="43"/>
  <c r="H94" i="43"/>
  <c r="M94" i="43"/>
  <c r="M6" i="43"/>
  <c r="H6" i="43" s="1"/>
  <c r="H93" i="42"/>
  <c r="H56" i="43"/>
  <c r="M56" i="43"/>
  <c r="H149" i="42"/>
  <c r="H153" i="42"/>
  <c r="H109" i="42"/>
  <c r="H103" i="42"/>
  <c r="H34" i="42"/>
  <c r="H24" i="42"/>
  <c r="M54" i="43"/>
  <c r="H54" i="43"/>
  <c r="M30" i="43"/>
  <c r="H30" i="43"/>
  <c r="M10" i="43"/>
  <c r="H10" i="43"/>
  <c r="H121" i="42"/>
  <c r="H118" i="42"/>
  <c r="H115" i="42"/>
  <c r="H107" i="42"/>
  <c r="H104" i="42"/>
  <c r="H91" i="42"/>
  <c r="H75" i="42"/>
  <c r="H54" i="42"/>
  <c r="H39" i="42"/>
  <c r="H32" i="42"/>
  <c r="H22" i="42"/>
  <c r="M128" i="43"/>
  <c r="M32" i="43"/>
  <c r="H111" i="42"/>
  <c r="H94" i="42"/>
  <c r="H84" i="42"/>
  <c r="H81" i="42"/>
  <c r="H72" i="42"/>
  <c r="H69" i="42"/>
  <c r="H66" i="42"/>
  <c r="H62" i="42"/>
  <c r="H59" i="42"/>
  <c r="H35" i="42"/>
  <c r="H9" i="42"/>
  <c r="M149" i="43"/>
  <c r="H149" i="43"/>
  <c r="M138" i="43"/>
  <c r="H138" i="43"/>
  <c r="M130" i="43"/>
  <c r="H127" i="43"/>
  <c r="M127" i="43"/>
  <c r="M118" i="43"/>
  <c r="M97" i="43"/>
  <c r="M89" i="43"/>
  <c r="M47" i="43"/>
  <c r="M44" i="43"/>
  <c r="M39" i="43"/>
  <c r="H39" i="43"/>
  <c r="M7" i="43"/>
  <c r="H120" i="42"/>
  <c r="H117" i="42"/>
  <c r="H108" i="42"/>
  <c r="H105" i="42"/>
  <c r="H92" i="42"/>
  <c r="H55" i="42"/>
  <c r="H38" i="42"/>
  <c r="H21" i="42"/>
  <c r="H19" i="42"/>
  <c r="H16" i="42"/>
  <c r="H12" i="42"/>
  <c r="H163" i="43"/>
  <c r="M163" i="43"/>
  <c r="M160" i="43"/>
  <c r="M145" i="43"/>
  <c r="M136" i="43"/>
  <c r="M125" i="43"/>
  <c r="M107" i="43"/>
  <c r="M91" i="43"/>
  <c r="M75" i="43"/>
  <c r="M71" i="43"/>
  <c r="M70" i="43"/>
  <c r="H70" i="43"/>
  <c r="M57" i="43"/>
  <c r="M33" i="43"/>
  <c r="H33" i="43"/>
  <c r="M21" i="43"/>
  <c r="H58" i="42"/>
  <c r="H48" i="42"/>
  <c r="H45" i="42"/>
  <c r="H36" i="42"/>
  <c r="H33" i="42"/>
  <c r="H20" i="42"/>
  <c r="M161" i="43"/>
  <c r="M141" i="43"/>
  <c r="M137" i="43"/>
  <c r="M134" i="43"/>
  <c r="M129" i="43"/>
  <c r="M126" i="43"/>
  <c r="M117" i="43"/>
  <c r="M112" i="43"/>
  <c r="M110" i="43"/>
  <c r="M108" i="43"/>
  <c r="M100" i="43"/>
  <c r="M88" i="43"/>
  <c r="M81" i="43"/>
  <c r="M64" i="43"/>
  <c r="M61" i="43"/>
  <c r="M41" i="43"/>
  <c r="M29" i="43"/>
  <c r="M27" i="43"/>
  <c r="M18" i="43"/>
  <c r="M15" i="43"/>
  <c r="M9" i="43"/>
  <c r="H77" i="43"/>
  <c r="M77" i="43"/>
  <c r="H164" i="43"/>
  <c r="M157" i="43"/>
  <c r="H146" i="43"/>
  <c r="M139" i="43"/>
  <c r="M123" i="43"/>
  <c r="H123" i="43"/>
  <c r="M93" i="43"/>
  <c r="M84" i="43"/>
  <c r="H84" i="43"/>
  <c r="H82" i="43"/>
  <c r="H75" i="43"/>
  <c r="H62" i="43"/>
  <c r="M62" i="43"/>
  <c r="H25" i="43"/>
  <c r="M87" i="43"/>
  <c r="H87" i="43"/>
  <c r="H116" i="43"/>
  <c r="M116" i="43"/>
  <c r="M102" i="43"/>
  <c r="H102" i="43"/>
  <c r="M69" i="43"/>
  <c r="H69" i="43"/>
  <c r="M104" i="43"/>
  <c r="H99" i="43"/>
  <c r="H98" i="43"/>
  <c r="M98" i="43"/>
  <c r="H131" i="43"/>
  <c r="M131" i="43"/>
  <c r="M105" i="43"/>
  <c r="H105" i="43"/>
  <c r="M148" i="43"/>
  <c r="H113" i="43"/>
  <c r="M113" i="43"/>
  <c r="M120" i="43"/>
  <c r="H120" i="43"/>
  <c r="M109" i="43"/>
  <c r="M68" i="43"/>
  <c r="H59" i="43"/>
  <c r="M59" i="43"/>
  <c r="M55" i="43"/>
  <c r="H46" i="43"/>
  <c r="M51" i="43"/>
  <c r="H51" i="43"/>
  <c r="H80" i="43"/>
  <c r="M80" i="43"/>
  <c r="M135" i="43"/>
  <c r="M166" i="43"/>
  <c r="M151" i="43"/>
  <c r="M133" i="43"/>
  <c r="M86" i="43"/>
  <c r="M72" i="43"/>
  <c r="M22" i="43"/>
  <c r="M153" i="43"/>
  <c r="M158" i="43"/>
  <c r="M140" i="43"/>
  <c r="M111" i="43"/>
  <c r="H95" i="43"/>
  <c r="M95" i="43"/>
  <c r="M90" i="43"/>
  <c r="H57" i="43"/>
  <c r="H42" i="43"/>
  <c r="H27" i="43"/>
  <c r="M114" i="43"/>
  <c r="M96" i="43"/>
  <c r="M78" i="43"/>
  <c r="M60" i="43"/>
  <c r="H66" i="43"/>
  <c r="H48" i="43"/>
  <c r="H5" i="43"/>
  <c r="M36" i="43"/>
  <c r="M24" i="43"/>
  <c r="M12" i="43"/>
</calcChain>
</file>

<file path=xl/sharedStrings.xml><?xml version="1.0" encoding="utf-8"?>
<sst xmlns="http://schemas.openxmlformats.org/spreadsheetml/2006/main" count="70" uniqueCount="46">
  <si>
    <t>Datum</t>
  </si>
  <si>
    <t>Tržba</t>
  </si>
  <si>
    <t>průměrná cena</t>
  </si>
  <si>
    <t>součet cen</t>
  </si>
  <si>
    <t>nejvyšší cena</t>
  </si>
  <si>
    <t>počet cen nad 2 mil.</t>
  </si>
  <si>
    <t>počet čísel ve sloupečku Tržba</t>
  </si>
  <si>
    <t>Cena po slevě</t>
  </si>
  <si>
    <t>Cena</t>
  </si>
  <si>
    <t>Sleva</t>
  </si>
  <si>
    <t>Cena za kus</t>
  </si>
  <si>
    <t>Množství</t>
  </si>
  <si>
    <t>Zboží</t>
  </si>
  <si>
    <t xml:space="preserve">košile s krátkým rukávem kostkovaná </t>
  </si>
  <si>
    <t xml:space="preserve">košile s dlouhým rukávem barevná </t>
  </si>
  <si>
    <t xml:space="preserve">košile s krátkým rukávem barevná </t>
  </si>
  <si>
    <t xml:space="preserve">košile s dlouhým rukávem bílá </t>
  </si>
  <si>
    <t xml:space="preserve">košile s krátkým rukávem bílá </t>
  </si>
  <si>
    <t>košile s dlouhým rukávem s potiskem</t>
  </si>
  <si>
    <t>košile s krátkým rukávem s potiskem</t>
  </si>
  <si>
    <t>košile s dlouhým rukávem s obrázkem</t>
  </si>
  <si>
    <t>košile s krátkým rukávem s obrázkem</t>
  </si>
  <si>
    <t>košile s dlouhým rukávem pruhované</t>
  </si>
  <si>
    <t>košile s krátkým rukávem pruhované</t>
  </si>
  <si>
    <t>rifle pod kolena s potiskem</t>
  </si>
  <si>
    <t>rifle krátké s potiskem</t>
  </si>
  <si>
    <t>rifle pod kolena s obrázkem</t>
  </si>
  <si>
    <t>rifle krátké s obrázkem</t>
  </si>
  <si>
    <t>rifle pod kolena pruhované</t>
  </si>
  <si>
    <t>rifle krátké pruhované</t>
  </si>
  <si>
    <t>kraťasy pod kolena s potiskem</t>
  </si>
  <si>
    <t>kraťasy krátké s potiskem</t>
  </si>
  <si>
    <t>kraťasy pod kolena s obrázkem</t>
  </si>
  <si>
    <t>kraťasy krátké s obrázkem</t>
  </si>
  <si>
    <t>kraťasy pod kolena pruhované</t>
  </si>
  <si>
    <t>kraťasy krátké pruhované</t>
  </si>
  <si>
    <t>tričko s dlouhým rukávem firemní</t>
  </si>
  <si>
    <t>tričko s krátkým rukávem firemní</t>
  </si>
  <si>
    <t>tričko s dlouhým rukávem s obrázkem</t>
  </si>
  <si>
    <t>tričko s krátkým rukávem s obrázkem</t>
  </si>
  <si>
    <t>tričko s dlouhým rukávem pruhované</t>
  </si>
  <si>
    <t>tričko s krátkým rukávem pruhované</t>
  </si>
  <si>
    <t>tričko s dlouhým rukávem barevné</t>
  </si>
  <si>
    <t>tričko s krátkým rukávem barevné</t>
  </si>
  <si>
    <t>tričko s dlouhým rukávem bíle</t>
  </si>
  <si>
    <t>tričko s krátkým rukávem bílé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</si>
</sst>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 applyNumberFormat="0" applyFont="0">
      <alignment horizontal="left" vertical="top" wrapText="1"/>
    </xf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7" applyNumberFormat="1" applyFont="1"/>
    <xf numFmtId="2" fontId="0" fillId="0" borderId="0" xfId="0" applyNumberFormat="1"/>
    <xf numFmtId="0" fontId="0" fillId="0" borderId="1" xfId="0" applyBorder="1"/>
    <xf numFmtId="0" fontId="2" fillId="0" borderId="0" xfId="8"/>
    <xf numFmtId="0" fontId="2" fillId="0" borderId="9" xfId="8" applyBorder="1"/>
    <xf numFmtId="0" fontId="2" fillId="0" borderId="8" xfId="8" applyBorder="1"/>
    <xf numFmtId="0" fontId="2" fillId="0" borderId="6" xfId="8" applyBorder="1"/>
    <xf numFmtId="0" fontId="2" fillId="0" borderId="1" xfId="8" applyBorder="1"/>
    <xf numFmtId="0" fontId="2" fillId="0" borderId="4" xfId="8" applyBorder="1"/>
    <xf numFmtId="0" fontId="2" fillId="0" borderId="3" xfId="8" applyBorder="1"/>
    <xf numFmtId="0" fontId="6" fillId="0" borderId="10" xfId="8" applyFont="1" applyFill="1" applyBorder="1" applyProtection="1">
      <protection hidden="1"/>
    </xf>
    <xf numFmtId="0" fontId="6" fillId="0" borderId="11" xfId="8" applyFont="1" applyFill="1" applyBorder="1"/>
    <xf numFmtId="0" fontId="6" fillId="0" borderId="12" xfId="8" applyFont="1" applyFill="1" applyBorder="1"/>
    <xf numFmtId="9" fontId="0" fillId="0" borderId="0" xfId="9" applyFont="1"/>
    <xf numFmtId="44" fontId="0" fillId="0" borderId="1" xfId="10" applyFont="1" applyBorder="1" applyProtection="1">
      <protection hidden="1"/>
    </xf>
    <xf numFmtId="9" fontId="0" fillId="0" borderId="1" xfId="9" applyFont="1" applyBorder="1" applyProtection="1">
      <protection hidden="1"/>
    </xf>
    <xf numFmtId="0" fontId="2" fillId="2" borderId="1" xfId="8" applyFill="1" applyBorder="1" applyProtection="1">
      <protection locked="0"/>
    </xf>
    <xf numFmtId="0" fontId="2" fillId="2" borderId="13" xfId="8" applyFill="1" applyBorder="1" applyProtection="1">
      <protection locked="0"/>
    </xf>
    <xf numFmtId="44" fontId="0" fillId="0" borderId="13" xfId="10" applyFont="1" applyBorder="1" applyProtection="1">
      <protection hidden="1"/>
    </xf>
    <xf numFmtId="9" fontId="0" fillId="0" borderId="13" xfId="9" applyFont="1" applyBorder="1" applyProtection="1">
      <protection hidden="1"/>
    </xf>
    <xf numFmtId="14" fontId="2" fillId="2" borderId="17" xfId="8" applyNumberFormat="1" applyFill="1" applyBorder="1" applyProtection="1">
      <protection locked="0"/>
    </xf>
    <xf numFmtId="44" fontId="0" fillId="0" borderId="18" xfId="10" applyFont="1" applyBorder="1" applyProtection="1">
      <protection hidden="1"/>
    </xf>
    <xf numFmtId="14" fontId="2" fillId="2" borderId="5" xfId="8" applyNumberFormat="1" applyFill="1" applyBorder="1" applyProtection="1">
      <protection locked="0"/>
    </xf>
    <xf numFmtId="44" fontId="0" fillId="0" borderId="6" xfId="10" applyFont="1" applyBorder="1" applyProtection="1">
      <protection hidden="1"/>
    </xf>
    <xf numFmtId="14" fontId="2" fillId="2" borderId="7" xfId="8" applyNumberFormat="1" applyFill="1" applyBorder="1" applyProtection="1">
      <protection locked="0"/>
    </xf>
    <xf numFmtId="0" fontId="2" fillId="2" borderId="8" xfId="8" applyFill="1" applyBorder="1" applyProtection="1">
      <protection locked="0"/>
    </xf>
    <xf numFmtId="44" fontId="0" fillId="0" borderId="8" xfId="10" applyFont="1" applyBorder="1" applyProtection="1">
      <protection hidden="1"/>
    </xf>
    <xf numFmtId="9" fontId="0" fillId="0" borderId="8" xfId="9" applyFont="1" applyBorder="1" applyProtection="1">
      <protection hidden="1"/>
    </xf>
    <xf numFmtId="44" fontId="0" fillId="0" borderId="9" xfId="10" applyFont="1" applyBorder="1" applyProtection="1">
      <protection hidden="1"/>
    </xf>
    <xf numFmtId="14" fontId="2" fillId="2" borderId="2" xfId="8" applyNumberFormat="1" applyFill="1" applyBorder="1" applyProtection="1">
      <protection locked="0"/>
    </xf>
    <xf numFmtId="0" fontId="2" fillId="2" borderId="3" xfId="8" applyFill="1" applyBorder="1" applyProtection="1">
      <protection locked="0"/>
    </xf>
    <xf numFmtId="44" fontId="0" fillId="0" borderId="3" xfId="10" applyFont="1" applyBorder="1" applyProtection="1">
      <protection hidden="1"/>
    </xf>
    <xf numFmtId="9" fontId="0" fillId="0" borderId="3" xfId="9" applyFont="1" applyBorder="1" applyProtection="1">
      <protection hidden="1"/>
    </xf>
    <xf numFmtId="44" fontId="0" fillId="0" borderId="4" xfId="10" applyFont="1" applyBorder="1" applyProtection="1">
      <protection hidden="1"/>
    </xf>
    <xf numFmtId="0" fontId="6" fillId="0" borderId="14" xfId="8" applyFont="1" applyFill="1" applyBorder="1" applyAlignment="1">
      <alignment horizontal="center"/>
    </xf>
    <xf numFmtId="0" fontId="6" fillId="0" borderId="15" xfId="8" applyFont="1" applyFill="1" applyBorder="1" applyAlignment="1">
      <alignment horizontal="center"/>
    </xf>
    <xf numFmtId="0" fontId="6" fillId="0" borderId="16" xfId="8" applyFont="1" applyFill="1" applyBorder="1" applyAlignment="1" applyProtection="1">
      <alignment horizontal="center"/>
      <protection hidden="1"/>
    </xf>
    <xf numFmtId="14" fontId="1" fillId="2" borderId="5" xfId="8" applyNumberFormat="1" applyFont="1" applyFill="1" applyBorder="1" applyProtection="1">
      <protection locked="0"/>
    </xf>
    <xf numFmtId="0" fontId="2" fillId="3" borderId="2" xfId="8" applyFill="1" applyBorder="1"/>
    <xf numFmtId="0" fontId="2" fillId="3" borderId="3" xfId="8" applyFill="1" applyBorder="1"/>
    <xf numFmtId="0" fontId="2" fillId="3" borderId="5" xfId="8" applyFill="1" applyBorder="1"/>
    <xf numFmtId="0" fontId="2" fillId="3" borderId="1" xfId="8" applyFill="1" applyBorder="1"/>
    <xf numFmtId="0" fontId="2" fillId="3" borderId="7" xfId="8" applyFill="1" applyBorder="1"/>
    <xf numFmtId="0" fontId="2" fillId="3" borderId="8" xfId="8" applyFill="1" applyBorder="1"/>
  </cellXfs>
  <cellStyles count="12">
    <cellStyle name="Měna" xfId="7" builtinId="4"/>
    <cellStyle name="Měna 2" xfId="10"/>
    <cellStyle name="měny 2" xfId="1"/>
    <cellStyle name="Normální" xfId="0" builtinId="0"/>
    <cellStyle name="Normální 2" xfId="2"/>
    <cellStyle name="Normální 2 2" xfId="11"/>
    <cellStyle name="Normální 3" xfId="8"/>
    <cellStyle name="Percent 2" xfId="3"/>
    <cellStyle name="procent 2" xfId="4"/>
    <cellStyle name="Procenta 2" xfId="5"/>
    <cellStyle name="Procenta 3" xfId="9"/>
    <cellStyle name="zadani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85725</xdr:rowOff>
    </xdr:from>
    <xdr:to>
      <xdr:col>8</xdr:col>
      <xdr:colOff>257175</xdr:colOff>
      <xdr:row>1</xdr:row>
      <xdr:rowOff>133350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438400" y="85725"/>
          <a:ext cx="2695575" cy="2095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A vyplňte číselnou řadou 1-30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581024</xdr:colOff>
      <xdr:row>5</xdr:row>
      <xdr:rowOff>66675</xdr:rowOff>
    </xdr:from>
    <xdr:to>
      <xdr:col>8</xdr:col>
      <xdr:colOff>514349</xdr:colOff>
      <xdr:row>7</xdr:row>
      <xdr:rowOff>104775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409824" y="876300"/>
          <a:ext cx="2981325" cy="3619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C vyplňte anglickými</a:t>
          </a:r>
          <a:r>
            <a:rPr lang="cs-CZ" sz="1000" b="0" i="0" strike="noStrike" baseline="0">
              <a:solidFill>
                <a:srgbClr val="333399"/>
              </a:solidFill>
              <a:latin typeface="Arial CE"/>
            </a:rPr>
            <a:t> zkratkami názvů měsíců</a:t>
          </a:r>
          <a:endParaRPr lang="cs-CZ" sz="1000" b="0" i="0" strike="noStrike">
            <a:solidFill>
              <a:srgbClr val="333399"/>
            </a:solidFill>
            <a:latin typeface="Arial CE"/>
          </a:endParaRP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590550</xdr:colOff>
      <xdr:row>8</xdr:row>
      <xdr:rowOff>19050</xdr:rowOff>
    </xdr:from>
    <xdr:to>
      <xdr:col>8</xdr:col>
      <xdr:colOff>238125</xdr:colOff>
      <xdr:row>9</xdr:row>
      <xdr:rowOff>66675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419350" y="1314450"/>
          <a:ext cx="2695575" cy="2095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D vyplňte lednovými daty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561975</xdr:colOff>
      <xdr:row>15</xdr:row>
      <xdr:rowOff>57150</xdr:rowOff>
    </xdr:from>
    <xdr:to>
      <xdr:col>8</xdr:col>
      <xdr:colOff>209550</xdr:colOff>
      <xdr:row>17</xdr:row>
      <xdr:rowOff>104775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2695575" cy="3714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Řady nevypňujte ručně, ale "tažením myší". Na měsíce využijte předdefinovaných seznamů.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600075</xdr:colOff>
      <xdr:row>3</xdr:row>
      <xdr:rowOff>66674</xdr:rowOff>
    </xdr:from>
    <xdr:to>
      <xdr:col>9</xdr:col>
      <xdr:colOff>219075</xdr:colOff>
      <xdr:row>4</xdr:row>
      <xdr:rowOff>133350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428875" y="552449"/>
          <a:ext cx="3276600" cy="228601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B vyplňte českými</a:t>
          </a:r>
          <a:r>
            <a:rPr lang="en-US" sz="1000" b="0" i="0" strike="noStrike">
              <a:solidFill>
                <a:srgbClr val="333399"/>
              </a:solidFill>
              <a:latin typeface="Arial CE"/>
            </a:rPr>
            <a:t> </a:t>
          </a:r>
          <a:r>
            <a:rPr lang="cs-CZ" sz="1000" b="0" i="0" strike="noStrike">
              <a:solidFill>
                <a:srgbClr val="333399"/>
              </a:solidFill>
              <a:latin typeface="Arial CE"/>
            </a:rPr>
            <a:t>názvy jednotlivých měsíců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609599</xdr:colOff>
      <xdr:row>10</xdr:row>
      <xdr:rowOff>104774</xdr:rowOff>
    </xdr:from>
    <xdr:to>
      <xdr:col>8</xdr:col>
      <xdr:colOff>266700</xdr:colOff>
      <xdr:row>13</xdr:row>
      <xdr:rowOff>123825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438399" y="1724024"/>
          <a:ext cx="2705101" cy="504826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E vyplňte daty každého prvního dne v měsíci v letech 2008 a 2009. Zjistěte o které dny v týdnu se jedná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685799</xdr:colOff>
      <xdr:row>18</xdr:row>
      <xdr:rowOff>38101</xdr:rowOff>
    </xdr:from>
    <xdr:to>
      <xdr:col>14</xdr:col>
      <xdr:colOff>400050</xdr:colOff>
      <xdr:row>22</xdr:row>
      <xdr:rowOff>171451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67299" y="3495676"/>
          <a:ext cx="6438901" cy="8953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Připravte tabulku pro účtování prodeje textilu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 podle uvedeného vzoru na listu </a:t>
          </a:r>
          <a:r>
            <a:rPr lang="en-US" sz="1000" b="0" i="0" strike="noStrike" baseline="0">
              <a:solidFill>
                <a:srgbClr val="000000"/>
              </a:solidFill>
              <a:latin typeface="Arial CE"/>
            </a:rPr>
            <a:t>'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Vzor</a:t>
          </a:r>
          <a:r>
            <a:rPr lang="en-US" sz="1000" b="0" i="0" strike="noStrike" baseline="0">
              <a:solidFill>
                <a:srgbClr val="000000"/>
              </a:solidFill>
              <a:latin typeface="Arial CE"/>
            </a:rPr>
            <a:t>'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.</a:t>
          </a:r>
        </a:p>
        <a:p>
          <a:pPr algn="l" rtl="0"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Všimněte si, že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uživatel tabulky </a:t>
          </a:r>
          <a:r>
            <a:rPr lang="cs-CZ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smí psát pouze do určených polí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uživatel tabulky</a:t>
          </a:r>
          <a:r>
            <a:rPr lang="cs-CZ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má možnost vybrat zboží ze seznamu, který se mu automaticky nabízí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pokud je vybráno zboží do tabulky se automaticky doplní cena a sleva, které jsou uvedeny na listu </a:t>
          </a:r>
          <a:r>
            <a:rPr lang="en-US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'cenik'</a:t>
          </a:r>
          <a:endParaRPr lang="cs-CZ" sz="1000" b="0" i="0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strike="noStrike" baseline="0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4</xdr:col>
      <xdr:colOff>666749</xdr:colOff>
      <xdr:row>23</xdr:row>
      <xdr:rowOff>104776</xdr:rowOff>
    </xdr:from>
    <xdr:to>
      <xdr:col>14</xdr:col>
      <xdr:colOff>381000</xdr:colOff>
      <xdr:row>27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48249" y="4514851"/>
          <a:ext cx="6438901" cy="742949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92D050"/>
              </a:solidFill>
              <a:latin typeface="Arial CE"/>
            </a:rPr>
            <a:t>Nápověda: </a:t>
          </a:r>
        </a:p>
        <a:p>
          <a:pPr algn="l" rtl="0">
            <a:defRPr sz="1000"/>
          </a:pPr>
          <a:r>
            <a:rPr lang="cs-CZ" sz="1000" b="0" i="0" strike="noStrike">
              <a:solidFill>
                <a:srgbClr val="92D050"/>
              </a:solidFill>
              <a:latin typeface="Arial CE"/>
            </a:rPr>
            <a:t>* zámek buněk, zamknout list</a:t>
          </a:r>
        </a:p>
        <a:p>
          <a:pPr algn="l" rtl="0">
            <a:defRPr sz="1000"/>
          </a:pPr>
          <a:r>
            <a:rPr lang="cs-CZ" sz="1000" b="0" i="0" strike="noStrike">
              <a:solidFill>
                <a:srgbClr val="92D050"/>
              </a:solidFill>
              <a:latin typeface="Arial CE"/>
            </a:rPr>
            <a:t>* Ověžení dat, výběr ze seznamu</a:t>
          </a:r>
        </a:p>
        <a:p>
          <a:pPr algn="l" rtl="0">
            <a:defRPr sz="1000"/>
          </a:pPr>
          <a:r>
            <a:rPr lang="cs-CZ" sz="1000" b="0" i="0" strike="noStrike">
              <a:solidFill>
                <a:srgbClr val="92D050"/>
              </a:solidFill>
              <a:latin typeface="Arial CE"/>
            </a:rPr>
            <a:t>* SVYHLEDAT</a:t>
          </a:r>
          <a:r>
            <a:rPr lang="cs-CZ" sz="1000" b="0" i="0" strike="noStrike" baseline="0">
              <a:solidFill>
                <a:srgbClr val="92D050"/>
              </a:solidFill>
              <a:latin typeface="Arial CE"/>
            </a:rPr>
            <a:t> </a:t>
          </a:r>
          <a:endParaRPr lang="cs-CZ" sz="1000" b="0" i="0" strike="noStrike" baseline="0">
            <a:solidFill>
              <a:srgbClr val="92D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strike="noStrike" baseline="0">
            <a:solidFill>
              <a:srgbClr val="92D050"/>
            </a:solidFill>
            <a:latin typeface="Arial CE"/>
          </a:endParaRPr>
        </a:p>
        <a:p>
          <a:pPr algn="l" rtl="0">
            <a:defRPr sz="1000"/>
          </a:pPr>
          <a:endParaRPr lang="cs-CZ" sz="1000" b="0" i="0" strike="noStrike">
            <a:solidFill>
              <a:srgbClr val="92D050"/>
            </a:solidFill>
            <a:latin typeface="Arial CE"/>
          </a:endParaRPr>
        </a:p>
        <a:p>
          <a:pPr algn="l" rtl="0">
            <a:defRPr sz="1000"/>
          </a:pPr>
          <a:endParaRPr lang="cs-CZ" sz="1000" b="0" i="0" strike="noStrike">
            <a:solidFill>
              <a:srgbClr val="92D050"/>
            </a:solidFill>
            <a:latin typeface="Arial CE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4</xdr:row>
      <xdr:rowOff>9525</xdr:rowOff>
    </xdr:from>
    <xdr:to>
      <xdr:col>10</xdr:col>
      <xdr:colOff>66675</xdr:colOff>
      <xdr:row>8</xdr:row>
      <xdr:rowOff>123825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724400" y="657225"/>
          <a:ext cx="2752725" cy="762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Spočítejte</a:t>
          </a:r>
          <a:r>
            <a:rPr lang="cs-CZ" sz="1100" baseline="0"/>
            <a:t> požadované hodnoty a tabulku vhodně naformátujte</a:t>
          </a:r>
        </a:p>
        <a:p>
          <a:endParaRPr lang="cs-C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vi.mff.cuni.cz/Lucka/Vyuka/Zima2003/Priro/Excel/funkce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ka\VSFS\leto2004\13ZI\Moskor\excelDU2%20Mosk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ucka/VSFS/leto2004/13ZI/Moskor/excelDU2%20Mosk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ké funkce"/>
      <sheetName val="Logické funkce řešení"/>
      <sheetName val="Rodné číslo"/>
      <sheetName val="Rodné číslo řeš"/>
      <sheetName val="Složená fce"/>
      <sheetName val="Složená funkce res"/>
      <sheetName val="Vysvědčení"/>
      <sheetName val="Vysvědčení res"/>
      <sheetName val="Vyhledej 1 "/>
      <sheetName val="Vyhledej 1 res"/>
      <sheetName val="Vyhledej 2"/>
      <sheetName val="Vyhledej 2 res"/>
      <sheetName val="Finance1"/>
      <sheetName val="Finance1 (re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I6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2.75" x14ac:dyDescent="0.2"/>
  <sheetData/>
  <phoneticPr fontId="0" type="noConversion"/>
  <pageMargins left="0.75" right="0.75" top="1" bottom="1" header="0.4921259845" footer="0.4921259845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H40"/>
  <sheetViews>
    <sheetView tabSelected="1" topLeftCell="B1" workbookViewId="0">
      <selection activeCell="I32" sqref="I32"/>
    </sheetView>
  </sheetViews>
  <sheetFormatPr defaultRowHeight="15" x14ac:dyDescent="0.25"/>
  <cols>
    <col min="1" max="1" width="9.140625" style="5"/>
    <col min="2" max="2" width="14.85546875" style="5" customWidth="1"/>
    <col min="3" max="3" width="30.5703125" style="5" customWidth="1"/>
    <col min="4" max="4" width="11.140625" style="5" bestFit="1" customWidth="1"/>
    <col min="5" max="5" width="14.85546875" style="5" bestFit="1" customWidth="1"/>
    <col min="6" max="6" width="7.28515625" style="5" bestFit="1" customWidth="1"/>
    <col min="7" max="7" width="7" style="5" bestFit="1" customWidth="1"/>
    <col min="8" max="8" width="16.85546875" style="5" bestFit="1" customWidth="1"/>
    <col min="9" max="16384" width="9.140625" style="5"/>
  </cols>
  <sheetData>
    <row r="2" spans="2:8" ht="15.75" thickBot="1" x14ac:dyDescent="0.3"/>
    <row r="3" spans="2:8" ht="16.5" thickBot="1" x14ac:dyDescent="0.3">
      <c r="B3" s="14" t="s">
        <v>0</v>
      </c>
      <c r="C3" s="13" t="s">
        <v>12</v>
      </c>
      <c r="D3" s="13" t="s">
        <v>11</v>
      </c>
      <c r="E3" s="12" t="s">
        <v>10</v>
      </c>
      <c r="F3" s="12" t="s">
        <v>9</v>
      </c>
      <c r="G3" s="12" t="s">
        <v>8</v>
      </c>
      <c r="H3" s="12" t="s">
        <v>7</v>
      </c>
    </row>
    <row r="4" spans="2:8" x14ac:dyDescent="0.25">
      <c r="B4" s="40"/>
      <c r="C4" s="41"/>
      <c r="D4" s="41"/>
      <c r="E4" s="11"/>
      <c r="F4" s="11"/>
      <c r="G4" s="11"/>
      <c r="H4" s="10"/>
    </row>
    <row r="5" spans="2:8" x14ac:dyDescent="0.25">
      <c r="B5" s="42"/>
      <c r="C5" s="43"/>
      <c r="D5" s="43"/>
      <c r="E5" s="9"/>
      <c r="F5" s="9"/>
      <c r="G5" s="9"/>
      <c r="H5" s="8"/>
    </row>
    <row r="6" spans="2:8" x14ac:dyDescent="0.25">
      <c r="B6" s="42"/>
      <c r="C6" s="43"/>
      <c r="D6" s="43"/>
      <c r="E6" s="9"/>
      <c r="F6" s="9"/>
      <c r="G6" s="9"/>
      <c r="H6" s="8"/>
    </row>
    <row r="7" spans="2:8" x14ac:dyDescent="0.25">
      <c r="B7" s="42"/>
      <c r="C7" s="43"/>
      <c r="D7" s="43"/>
      <c r="E7" s="9"/>
      <c r="F7" s="9"/>
      <c r="G7" s="9"/>
      <c r="H7" s="8"/>
    </row>
    <row r="8" spans="2:8" x14ac:dyDescent="0.25">
      <c r="B8" s="42"/>
      <c r="C8" s="43"/>
      <c r="D8" s="43"/>
      <c r="E8" s="9"/>
      <c r="F8" s="9"/>
      <c r="G8" s="9"/>
      <c r="H8" s="8"/>
    </row>
    <row r="9" spans="2:8" x14ac:dyDescent="0.25">
      <c r="B9" s="42"/>
      <c r="C9" s="43"/>
      <c r="D9" s="43"/>
      <c r="E9" s="9"/>
      <c r="F9" s="9"/>
      <c r="G9" s="9"/>
      <c r="H9" s="8"/>
    </row>
    <row r="10" spans="2:8" x14ac:dyDescent="0.25">
      <c r="B10" s="42"/>
      <c r="C10" s="43"/>
      <c r="D10" s="43"/>
      <c r="E10" s="9"/>
      <c r="F10" s="9"/>
      <c r="G10" s="9"/>
      <c r="H10" s="8"/>
    </row>
    <row r="11" spans="2:8" x14ac:dyDescent="0.25">
      <c r="B11" s="42"/>
      <c r="C11" s="43"/>
      <c r="D11" s="43"/>
      <c r="E11" s="9"/>
      <c r="F11" s="9"/>
      <c r="G11" s="9"/>
      <c r="H11" s="8"/>
    </row>
    <row r="12" spans="2:8" x14ac:dyDescent="0.25">
      <c r="B12" s="42"/>
      <c r="C12" s="43"/>
      <c r="D12" s="43"/>
      <c r="E12" s="9"/>
      <c r="F12" s="9"/>
      <c r="G12" s="9"/>
      <c r="H12" s="8"/>
    </row>
    <row r="13" spans="2:8" x14ac:dyDescent="0.25">
      <c r="B13" s="42"/>
      <c r="C13" s="43"/>
      <c r="D13" s="43"/>
      <c r="E13" s="9"/>
      <c r="F13" s="9"/>
      <c r="G13" s="9"/>
      <c r="H13" s="8"/>
    </row>
    <row r="14" spans="2:8" x14ac:dyDescent="0.25">
      <c r="B14" s="42"/>
      <c r="C14" s="43"/>
      <c r="D14" s="43"/>
      <c r="E14" s="9"/>
      <c r="F14" s="9"/>
      <c r="G14" s="9"/>
      <c r="H14" s="8"/>
    </row>
    <row r="15" spans="2:8" x14ac:dyDescent="0.25">
      <c r="B15" s="42"/>
      <c r="C15" s="43"/>
      <c r="D15" s="43"/>
      <c r="E15" s="9"/>
      <c r="F15" s="9"/>
      <c r="G15" s="9"/>
      <c r="H15" s="8"/>
    </row>
    <row r="16" spans="2:8" x14ac:dyDescent="0.25">
      <c r="B16" s="42"/>
      <c r="C16" s="43"/>
      <c r="D16" s="43"/>
      <c r="E16" s="9"/>
      <c r="F16" s="9"/>
      <c r="G16" s="9"/>
      <c r="H16" s="8"/>
    </row>
    <row r="17" spans="2:8" x14ac:dyDescent="0.25">
      <c r="B17" s="42"/>
      <c r="C17" s="43"/>
      <c r="D17" s="43"/>
      <c r="E17" s="9"/>
      <c r="F17" s="9"/>
      <c r="G17" s="9"/>
      <c r="H17" s="8"/>
    </row>
    <row r="18" spans="2:8" x14ac:dyDescent="0.25">
      <c r="B18" s="42"/>
      <c r="C18" s="43"/>
      <c r="D18" s="43"/>
      <c r="E18" s="9"/>
      <c r="F18" s="9"/>
      <c r="G18" s="9"/>
      <c r="H18" s="8"/>
    </row>
    <row r="19" spans="2:8" x14ac:dyDescent="0.25">
      <c r="B19" s="42"/>
      <c r="C19" s="43"/>
      <c r="D19" s="43"/>
      <c r="E19" s="9"/>
      <c r="F19" s="9"/>
      <c r="G19" s="9"/>
      <c r="H19" s="8"/>
    </row>
    <row r="20" spans="2:8" x14ac:dyDescent="0.25">
      <c r="B20" s="42"/>
      <c r="C20" s="43"/>
      <c r="D20" s="43"/>
      <c r="E20" s="9"/>
      <c r="F20" s="9"/>
      <c r="G20" s="9"/>
      <c r="H20" s="8"/>
    </row>
    <row r="21" spans="2:8" x14ac:dyDescent="0.25">
      <c r="B21" s="42"/>
      <c r="C21" s="43"/>
      <c r="D21" s="43"/>
      <c r="E21" s="9"/>
      <c r="F21" s="9"/>
      <c r="G21" s="9"/>
      <c r="H21" s="8"/>
    </row>
    <row r="22" spans="2:8" x14ac:dyDescent="0.25">
      <c r="B22" s="42"/>
      <c r="C22" s="43"/>
      <c r="D22" s="43"/>
      <c r="E22" s="9"/>
      <c r="F22" s="9"/>
      <c r="G22" s="9"/>
      <c r="H22" s="8"/>
    </row>
    <row r="23" spans="2:8" x14ac:dyDescent="0.25">
      <c r="B23" s="42"/>
      <c r="C23" s="43"/>
      <c r="D23" s="43"/>
      <c r="E23" s="9"/>
      <c r="F23" s="9"/>
      <c r="G23" s="9"/>
      <c r="H23" s="8"/>
    </row>
    <row r="24" spans="2:8" x14ac:dyDescent="0.25">
      <c r="B24" s="42"/>
      <c r="C24" s="43"/>
      <c r="D24" s="43"/>
      <c r="E24" s="9"/>
      <c r="F24" s="9"/>
      <c r="G24" s="9"/>
      <c r="H24" s="8"/>
    </row>
    <row r="25" spans="2:8" x14ac:dyDescent="0.25">
      <c r="B25" s="42"/>
      <c r="C25" s="43"/>
      <c r="D25" s="43"/>
      <c r="E25" s="9"/>
      <c r="F25" s="9"/>
      <c r="G25" s="9"/>
      <c r="H25" s="8"/>
    </row>
    <row r="26" spans="2:8" x14ac:dyDescent="0.25">
      <c r="B26" s="42"/>
      <c r="C26" s="43"/>
      <c r="D26" s="43"/>
      <c r="E26" s="9"/>
      <c r="F26" s="9"/>
      <c r="G26" s="9"/>
      <c r="H26" s="8"/>
    </row>
    <row r="27" spans="2:8" x14ac:dyDescent="0.25">
      <c r="B27" s="42"/>
      <c r="C27" s="43"/>
      <c r="D27" s="43"/>
      <c r="E27" s="9"/>
      <c r="F27" s="9"/>
      <c r="G27" s="9"/>
      <c r="H27" s="8"/>
    </row>
    <row r="28" spans="2:8" x14ac:dyDescent="0.25">
      <c r="B28" s="42"/>
      <c r="C28" s="43"/>
      <c r="D28" s="43"/>
      <c r="E28" s="9"/>
      <c r="F28" s="9"/>
      <c r="G28" s="9"/>
      <c r="H28" s="8"/>
    </row>
    <row r="29" spans="2:8" x14ac:dyDescent="0.25">
      <c r="B29" s="42"/>
      <c r="C29" s="43"/>
      <c r="D29" s="43"/>
      <c r="E29" s="9"/>
      <c r="F29" s="9"/>
      <c r="G29" s="9"/>
      <c r="H29" s="8"/>
    </row>
    <row r="30" spans="2:8" x14ac:dyDescent="0.25">
      <c r="B30" s="42"/>
      <c r="C30" s="43"/>
      <c r="D30" s="43"/>
      <c r="E30" s="9"/>
      <c r="F30" s="9"/>
      <c r="G30" s="9"/>
      <c r="H30" s="8"/>
    </row>
    <row r="31" spans="2:8" x14ac:dyDescent="0.25">
      <c r="B31" s="42"/>
      <c r="C31" s="43"/>
      <c r="D31" s="43"/>
      <c r="E31" s="9"/>
      <c r="F31" s="9"/>
      <c r="G31" s="9"/>
      <c r="H31" s="8"/>
    </row>
    <row r="32" spans="2:8" x14ac:dyDescent="0.25">
      <c r="B32" s="42"/>
      <c r="C32" s="43"/>
      <c r="D32" s="43"/>
      <c r="E32" s="9"/>
      <c r="F32" s="9"/>
      <c r="G32" s="9"/>
      <c r="H32" s="8"/>
    </row>
    <row r="33" spans="2:8" x14ac:dyDescent="0.25">
      <c r="B33" s="42"/>
      <c r="C33" s="43"/>
      <c r="D33" s="43"/>
      <c r="E33" s="9"/>
      <c r="F33" s="9"/>
      <c r="G33" s="9"/>
      <c r="H33" s="8"/>
    </row>
    <row r="34" spans="2:8" x14ac:dyDescent="0.25">
      <c r="B34" s="42"/>
      <c r="C34" s="43"/>
      <c r="D34" s="43"/>
      <c r="E34" s="9"/>
      <c r="F34" s="9"/>
      <c r="G34" s="9"/>
      <c r="H34" s="8"/>
    </row>
    <row r="35" spans="2:8" x14ac:dyDescent="0.25">
      <c r="B35" s="42"/>
      <c r="C35" s="43"/>
      <c r="D35" s="43"/>
      <c r="E35" s="9"/>
      <c r="F35" s="9"/>
      <c r="G35" s="9"/>
      <c r="H35" s="8"/>
    </row>
    <row r="36" spans="2:8" x14ac:dyDescent="0.25">
      <c r="B36" s="42"/>
      <c r="C36" s="43"/>
      <c r="D36" s="43"/>
      <c r="E36" s="9"/>
      <c r="F36" s="9"/>
      <c r="G36" s="9"/>
      <c r="H36" s="8"/>
    </row>
    <row r="37" spans="2:8" x14ac:dyDescent="0.25">
      <c r="B37" s="42"/>
      <c r="C37" s="43"/>
      <c r="D37" s="43"/>
      <c r="E37" s="9"/>
      <c r="F37" s="9"/>
      <c r="G37" s="9"/>
      <c r="H37" s="8"/>
    </row>
    <row r="38" spans="2:8" x14ac:dyDescent="0.25">
      <c r="B38" s="42"/>
      <c r="C38" s="43"/>
      <c r="D38" s="43"/>
      <c r="E38" s="9"/>
      <c r="F38" s="9"/>
      <c r="G38" s="9"/>
      <c r="H38" s="8"/>
    </row>
    <row r="39" spans="2:8" x14ac:dyDescent="0.25">
      <c r="B39" s="42"/>
      <c r="C39" s="43"/>
      <c r="D39" s="43"/>
      <c r="E39" s="9"/>
      <c r="F39" s="9"/>
      <c r="G39" s="9"/>
      <c r="H39" s="8"/>
    </row>
    <row r="40" spans="2:8" ht="15.75" thickBot="1" x14ac:dyDescent="0.3">
      <c r="B40" s="44"/>
      <c r="C40" s="45"/>
      <c r="D40" s="45"/>
      <c r="E40" s="7"/>
      <c r="F40" s="7"/>
      <c r="G40" s="7"/>
      <c r="H40" s="6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6"/>
  <sheetViews>
    <sheetView workbookViewId="0">
      <selection activeCell="E13" sqref="E13"/>
    </sheetView>
  </sheetViews>
  <sheetFormatPr defaultRowHeight="15" x14ac:dyDescent="0.25"/>
  <cols>
    <col min="1" max="1" width="9.140625" style="5"/>
    <col min="2" max="2" width="35.7109375" style="5" customWidth="1"/>
    <col min="3" max="3" width="13.28515625" style="5" bestFit="1" customWidth="1"/>
    <col min="4" max="4" width="10" style="5" bestFit="1" customWidth="1"/>
    <col min="5" max="7" width="9.140625" style="5"/>
    <col min="8" max="8" width="11" style="5" bestFit="1" customWidth="1"/>
    <col min="9" max="9" width="19" style="5" bestFit="1" customWidth="1"/>
    <col min="10" max="16384" width="9.140625" style="5"/>
  </cols>
  <sheetData>
    <row r="3" spans="2:4" x14ac:dyDescent="0.25">
      <c r="B3" s="5" t="s">
        <v>12</v>
      </c>
      <c r="C3" s="5" t="s">
        <v>8</v>
      </c>
      <c r="D3" s="5" t="s">
        <v>9</v>
      </c>
    </row>
    <row r="4" spans="2:4" x14ac:dyDescent="0.25">
      <c r="B4" s="5" t="s">
        <v>45</v>
      </c>
      <c r="C4" s="5">
        <v>200</v>
      </c>
      <c r="D4" s="15">
        <v>0</v>
      </c>
    </row>
    <row r="5" spans="2:4" x14ac:dyDescent="0.25">
      <c r="B5" s="5" t="s">
        <v>44</v>
      </c>
      <c r="C5" s="5">
        <v>200</v>
      </c>
      <c r="D5" s="15">
        <v>0</v>
      </c>
    </row>
    <row r="6" spans="2:4" x14ac:dyDescent="0.25">
      <c r="B6" s="5" t="s">
        <v>43</v>
      </c>
      <c r="C6" s="5">
        <v>230</v>
      </c>
      <c r="D6" s="15">
        <v>0.05</v>
      </c>
    </row>
    <row r="7" spans="2:4" x14ac:dyDescent="0.25">
      <c r="B7" s="5" t="s">
        <v>42</v>
      </c>
      <c r="C7" s="5">
        <v>230</v>
      </c>
      <c r="D7" s="15">
        <v>0.1</v>
      </c>
    </row>
    <row r="8" spans="2:4" x14ac:dyDescent="0.25">
      <c r="B8" s="5" t="s">
        <v>41</v>
      </c>
      <c r="C8" s="5">
        <v>230</v>
      </c>
      <c r="D8" s="15">
        <v>0</v>
      </c>
    </row>
    <row r="9" spans="2:4" x14ac:dyDescent="0.25">
      <c r="B9" s="5" t="s">
        <v>40</v>
      </c>
      <c r="C9" s="5">
        <v>230</v>
      </c>
      <c r="D9" s="15">
        <v>0</v>
      </c>
    </row>
    <row r="10" spans="2:4" x14ac:dyDescent="0.25">
      <c r="B10" s="5" t="s">
        <v>39</v>
      </c>
      <c r="C10" s="5">
        <v>250</v>
      </c>
      <c r="D10" s="15">
        <v>0.15</v>
      </c>
    </row>
    <row r="11" spans="2:4" x14ac:dyDescent="0.25">
      <c r="B11" s="5" t="s">
        <v>38</v>
      </c>
      <c r="C11" s="5">
        <v>250</v>
      </c>
      <c r="D11" s="15">
        <v>0</v>
      </c>
    </row>
    <row r="12" spans="2:4" x14ac:dyDescent="0.25">
      <c r="B12" s="5" t="s">
        <v>37</v>
      </c>
      <c r="C12" s="5">
        <v>300</v>
      </c>
      <c r="D12" s="15">
        <v>0</v>
      </c>
    </row>
    <row r="13" spans="2:4" x14ac:dyDescent="0.25">
      <c r="B13" s="5" t="s">
        <v>36</v>
      </c>
      <c r="C13" s="5">
        <v>300</v>
      </c>
      <c r="D13" s="15">
        <v>0</v>
      </c>
    </row>
    <row r="14" spans="2:4" x14ac:dyDescent="0.25">
      <c r="B14" s="5" t="s">
        <v>35</v>
      </c>
      <c r="C14" s="5">
        <v>300</v>
      </c>
      <c r="D14" s="15">
        <v>0.1</v>
      </c>
    </row>
    <row r="15" spans="2:4" x14ac:dyDescent="0.25">
      <c r="B15" s="5" t="s">
        <v>34</v>
      </c>
      <c r="C15" s="5">
        <v>450</v>
      </c>
      <c r="D15" s="15">
        <v>0.1</v>
      </c>
    </row>
    <row r="16" spans="2:4" x14ac:dyDescent="0.25">
      <c r="B16" s="5" t="s">
        <v>33</v>
      </c>
      <c r="C16" s="5">
        <v>350</v>
      </c>
      <c r="D16" s="15">
        <v>0.15</v>
      </c>
    </row>
    <row r="17" spans="2:4" x14ac:dyDescent="0.25">
      <c r="B17" s="5" t="s">
        <v>32</v>
      </c>
      <c r="C17" s="5">
        <v>500</v>
      </c>
      <c r="D17" s="15">
        <v>0.15</v>
      </c>
    </row>
    <row r="18" spans="2:4" x14ac:dyDescent="0.25">
      <c r="B18" s="5" t="s">
        <v>31</v>
      </c>
      <c r="C18" s="5">
        <v>450</v>
      </c>
      <c r="D18" s="15">
        <v>0</v>
      </c>
    </row>
    <row r="19" spans="2:4" x14ac:dyDescent="0.25">
      <c r="B19" s="5" t="s">
        <v>30</v>
      </c>
      <c r="C19" s="5">
        <v>500</v>
      </c>
      <c r="D19" s="15">
        <v>0</v>
      </c>
    </row>
    <row r="20" spans="2:4" x14ac:dyDescent="0.25">
      <c r="B20" s="5" t="s">
        <v>29</v>
      </c>
      <c r="C20" s="5">
        <v>800</v>
      </c>
      <c r="D20" s="15">
        <v>0</v>
      </c>
    </row>
    <row r="21" spans="2:4" x14ac:dyDescent="0.25">
      <c r="B21" s="5" t="s">
        <v>28</v>
      </c>
      <c r="C21" s="5">
        <v>900</v>
      </c>
      <c r="D21" s="15">
        <v>0</v>
      </c>
    </row>
    <row r="22" spans="2:4" x14ac:dyDescent="0.25">
      <c r="B22" s="5" t="s">
        <v>27</v>
      </c>
      <c r="C22" s="5">
        <v>850</v>
      </c>
      <c r="D22" s="15">
        <v>0</v>
      </c>
    </row>
    <row r="23" spans="2:4" x14ac:dyDescent="0.25">
      <c r="B23" s="5" t="s">
        <v>26</v>
      </c>
      <c r="C23" s="5">
        <v>900</v>
      </c>
      <c r="D23" s="15">
        <v>0.1</v>
      </c>
    </row>
    <row r="24" spans="2:4" x14ac:dyDescent="0.25">
      <c r="B24" s="5" t="s">
        <v>25</v>
      </c>
      <c r="C24" s="5">
        <v>800</v>
      </c>
      <c r="D24" s="15">
        <v>0.1</v>
      </c>
    </row>
    <row r="25" spans="2:4" x14ac:dyDescent="0.25">
      <c r="B25" s="5" t="s">
        <v>24</v>
      </c>
      <c r="C25" s="5">
        <v>850</v>
      </c>
      <c r="D25" s="15">
        <v>0.2</v>
      </c>
    </row>
    <row r="26" spans="2:4" x14ac:dyDescent="0.25">
      <c r="B26" s="5" t="s">
        <v>23</v>
      </c>
      <c r="C26" s="5">
        <v>300</v>
      </c>
      <c r="D26" s="15">
        <v>0.2</v>
      </c>
    </row>
    <row r="27" spans="2:4" x14ac:dyDescent="0.25">
      <c r="B27" s="5" t="s">
        <v>22</v>
      </c>
      <c r="C27" s="5">
        <v>450</v>
      </c>
      <c r="D27" s="15">
        <v>0</v>
      </c>
    </row>
    <row r="28" spans="2:4" x14ac:dyDescent="0.25">
      <c r="B28" s="5" t="s">
        <v>21</v>
      </c>
      <c r="C28" s="5">
        <v>300</v>
      </c>
      <c r="D28" s="15">
        <v>0</v>
      </c>
    </row>
    <row r="29" spans="2:4" x14ac:dyDescent="0.25">
      <c r="B29" s="5" t="s">
        <v>20</v>
      </c>
      <c r="C29" s="5">
        <v>450</v>
      </c>
      <c r="D29" s="15">
        <v>0</v>
      </c>
    </row>
    <row r="30" spans="2:4" x14ac:dyDescent="0.25">
      <c r="B30" s="5" t="s">
        <v>19</v>
      </c>
      <c r="C30" s="5">
        <v>300</v>
      </c>
      <c r="D30" s="15">
        <v>0.05</v>
      </c>
    </row>
    <row r="31" spans="2:4" x14ac:dyDescent="0.25">
      <c r="B31" s="5" t="s">
        <v>18</v>
      </c>
      <c r="C31" s="5">
        <v>450</v>
      </c>
      <c r="D31" s="15">
        <v>0.05</v>
      </c>
    </row>
    <row r="32" spans="2:4" x14ac:dyDescent="0.25">
      <c r="B32" s="5" t="s">
        <v>17</v>
      </c>
      <c r="C32" s="5">
        <v>300</v>
      </c>
      <c r="D32" s="15">
        <v>0</v>
      </c>
    </row>
    <row r="33" spans="2:4" x14ac:dyDescent="0.25">
      <c r="B33" s="5" t="s">
        <v>16</v>
      </c>
      <c r="C33" s="5">
        <v>450</v>
      </c>
      <c r="D33" s="15">
        <v>0</v>
      </c>
    </row>
    <row r="34" spans="2:4" x14ac:dyDescent="0.25">
      <c r="B34" s="5" t="s">
        <v>15</v>
      </c>
      <c r="C34" s="5">
        <v>300</v>
      </c>
      <c r="D34" s="15">
        <v>0</v>
      </c>
    </row>
    <row r="35" spans="2:4" x14ac:dyDescent="0.25">
      <c r="B35" s="5" t="s">
        <v>14</v>
      </c>
      <c r="C35" s="5">
        <v>450</v>
      </c>
      <c r="D35" s="15">
        <v>0</v>
      </c>
    </row>
    <row r="36" spans="2:4" x14ac:dyDescent="0.25">
      <c r="B36" s="5" t="s">
        <v>13</v>
      </c>
      <c r="C36" s="5">
        <v>400</v>
      </c>
      <c r="D36" s="15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6"/>
  <sheetViews>
    <sheetView workbookViewId="0">
      <selection activeCell="B7" sqref="B7"/>
    </sheetView>
  </sheetViews>
  <sheetFormatPr defaultRowHeight="15" x14ac:dyDescent="0.25"/>
  <cols>
    <col min="1" max="1" width="9.140625" style="5"/>
    <col min="2" max="2" width="16.85546875" style="5" customWidth="1"/>
    <col min="3" max="3" width="36.85546875" style="5" customWidth="1"/>
    <col min="4" max="4" width="11.140625" style="5" bestFit="1" customWidth="1"/>
    <col min="5" max="5" width="14.28515625" style="5" customWidth="1"/>
    <col min="6" max="6" width="13.7109375" style="5" customWidth="1"/>
    <col min="7" max="7" width="11.85546875" style="5" bestFit="1" customWidth="1"/>
    <col min="8" max="8" width="16.85546875" style="5" customWidth="1"/>
    <col min="9" max="16384" width="9.140625" style="5"/>
  </cols>
  <sheetData>
    <row r="3" spans="2:8" ht="15.75" thickBot="1" x14ac:dyDescent="0.3"/>
    <row r="4" spans="2:8" ht="16.5" thickBot="1" x14ac:dyDescent="0.3">
      <c r="B4" s="36" t="s">
        <v>0</v>
      </c>
      <c r="C4" s="37" t="s">
        <v>12</v>
      </c>
      <c r="D4" s="37" t="s">
        <v>11</v>
      </c>
      <c r="E4" s="38" t="s">
        <v>10</v>
      </c>
      <c r="F4" s="38" t="s">
        <v>9</v>
      </c>
      <c r="G4" s="38" t="s">
        <v>8</v>
      </c>
      <c r="H4" s="38" t="s">
        <v>7</v>
      </c>
    </row>
    <row r="5" spans="2:8" x14ac:dyDescent="0.25">
      <c r="B5" s="31">
        <v>43800</v>
      </c>
      <c r="C5" s="32" t="s">
        <v>39</v>
      </c>
      <c r="D5" s="32">
        <v>23</v>
      </c>
      <c r="E5" s="33">
        <f>+VLOOKUP($C5,cenik!$B$4:$D$36,2,0)</f>
        <v>250</v>
      </c>
      <c r="F5" s="34">
        <f>+VLOOKUP($C5,cenik!$B$4:$D$36,3,0)</f>
        <v>0.15</v>
      </c>
      <c r="G5" s="33">
        <f t="shared" ref="G5:G36" si="0">+D5*E5</f>
        <v>5750</v>
      </c>
      <c r="H5" s="35">
        <f t="shared" ref="H5:H36" si="1">G5*(1-F5)</f>
        <v>4887.5</v>
      </c>
    </row>
    <row r="6" spans="2:8" x14ac:dyDescent="0.25">
      <c r="B6" s="24">
        <v>43800</v>
      </c>
      <c r="C6" s="18" t="s">
        <v>43</v>
      </c>
      <c r="D6" s="18">
        <v>10</v>
      </c>
      <c r="E6" s="16">
        <f>+VLOOKUP($C6,cenik!$B$4:$D$36,2,0)</f>
        <v>230</v>
      </c>
      <c r="F6" s="17">
        <f>+VLOOKUP($C6,cenik!$B$4:$D$36,3,0)</f>
        <v>0.05</v>
      </c>
      <c r="G6" s="16">
        <f t="shared" si="0"/>
        <v>2300</v>
      </c>
      <c r="H6" s="25">
        <f t="shared" si="1"/>
        <v>2185</v>
      </c>
    </row>
    <row r="7" spans="2:8" x14ac:dyDescent="0.25">
      <c r="B7" s="24">
        <v>43800</v>
      </c>
      <c r="C7" s="18" t="s">
        <v>42</v>
      </c>
      <c r="D7" s="18">
        <v>3</v>
      </c>
      <c r="E7" s="16">
        <f>+VLOOKUP($C7,cenik!$B$4:$D$36,2,0)</f>
        <v>230</v>
      </c>
      <c r="F7" s="17">
        <f>+VLOOKUP($C7,cenik!$B$4:$D$36,3,0)</f>
        <v>0.1</v>
      </c>
      <c r="G7" s="16">
        <f t="shared" si="0"/>
        <v>690</v>
      </c>
      <c r="H7" s="25">
        <f t="shared" si="1"/>
        <v>621</v>
      </c>
    </row>
    <row r="8" spans="2:8" x14ac:dyDescent="0.25">
      <c r="B8" s="39">
        <v>43511</v>
      </c>
      <c r="C8" s="18" t="s">
        <v>41</v>
      </c>
      <c r="D8" s="18">
        <v>5</v>
      </c>
      <c r="E8" s="16">
        <f>+VLOOKUP($C8,cenik!$B$4:$D$36,2,0)</f>
        <v>230</v>
      </c>
      <c r="F8" s="17">
        <f>+VLOOKUP($C8,cenik!$B$4:$D$36,3,0)</f>
        <v>0</v>
      </c>
      <c r="G8" s="16">
        <f t="shared" si="0"/>
        <v>1150</v>
      </c>
      <c r="H8" s="25">
        <f t="shared" si="1"/>
        <v>1150</v>
      </c>
    </row>
    <row r="9" spans="2:8" x14ac:dyDescent="0.25">
      <c r="B9" s="24"/>
      <c r="C9" s="18"/>
      <c r="D9" s="18"/>
      <c r="E9" s="16" t="e">
        <f>+VLOOKUP($C9,cenik!$B$4:$D$36,2,0)</f>
        <v>#N/A</v>
      </c>
      <c r="F9" s="17" t="e">
        <f>+VLOOKUP($C9,cenik!$B$4:$D$36,3,0)</f>
        <v>#N/A</v>
      </c>
      <c r="G9" s="16" t="e">
        <f t="shared" si="0"/>
        <v>#N/A</v>
      </c>
      <c r="H9" s="25" t="e">
        <f t="shared" si="1"/>
        <v>#N/A</v>
      </c>
    </row>
    <row r="10" spans="2:8" x14ac:dyDescent="0.25">
      <c r="B10" s="24"/>
      <c r="C10" s="18"/>
      <c r="D10" s="18"/>
      <c r="E10" s="16" t="e">
        <f>+VLOOKUP($C10,cenik!$B$4:$D$36,2,0)</f>
        <v>#N/A</v>
      </c>
      <c r="F10" s="17" t="e">
        <f>+VLOOKUP($C10,cenik!$B$4:$D$36,3,0)</f>
        <v>#N/A</v>
      </c>
      <c r="G10" s="16" t="e">
        <f t="shared" si="0"/>
        <v>#N/A</v>
      </c>
      <c r="H10" s="25" t="e">
        <f t="shared" si="1"/>
        <v>#N/A</v>
      </c>
    </row>
    <row r="11" spans="2:8" x14ac:dyDescent="0.25">
      <c r="B11" s="24"/>
      <c r="C11" s="18"/>
      <c r="D11" s="18"/>
      <c r="E11" s="16" t="e">
        <f>+VLOOKUP($C11,cenik!$B$4:$D$36,2,0)</f>
        <v>#N/A</v>
      </c>
      <c r="F11" s="17" t="e">
        <f>+VLOOKUP($C11,cenik!$B$4:$D$36,3,0)</f>
        <v>#N/A</v>
      </c>
      <c r="G11" s="16" t="e">
        <f t="shared" si="0"/>
        <v>#N/A</v>
      </c>
      <c r="H11" s="25" t="e">
        <f t="shared" si="1"/>
        <v>#N/A</v>
      </c>
    </row>
    <row r="12" spans="2:8" x14ac:dyDescent="0.25">
      <c r="B12" s="24"/>
      <c r="C12" s="18"/>
      <c r="D12" s="18"/>
      <c r="E12" s="16" t="e">
        <f>+VLOOKUP($C12,cenik!$B$4:$D$36,2,0)</f>
        <v>#N/A</v>
      </c>
      <c r="F12" s="17" t="e">
        <f>+VLOOKUP($C12,cenik!$B$4:$D$36,3,0)</f>
        <v>#N/A</v>
      </c>
      <c r="G12" s="16" t="e">
        <f t="shared" si="0"/>
        <v>#N/A</v>
      </c>
      <c r="H12" s="25" t="e">
        <f t="shared" si="1"/>
        <v>#N/A</v>
      </c>
    </row>
    <row r="13" spans="2:8" x14ac:dyDescent="0.25">
      <c r="B13" s="24"/>
      <c r="C13" s="18"/>
      <c r="D13" s="18"/>
      <c r="E13" s="16" t="e">
        <f>+VLOOKUP($C13,cenik!$B$4:$D$36,2,0)</f>
        <v>#N/A</v>
      </c>
      <c r="F13" s="17" t="e">
        <f>+VLOOKUP($C13,cenik!$B$4:$D$36,3,0)</f>
        <v>#N/A</v>
      </c>
      <c r="G13" s="16" t="e">
        <f t="shared" si="0"/>
        <v>#N/A</v>
      </c>
      <c r="H13" s="25" t="e">
        <f t="shared" si="1"/>
        <v>#N/A</v>
      </c>
    </row>
    <row r="14" spans="2:8" x14ac:dyDescent="0.25">
      <c r="B14" s="24"/>
      <c r="C14" s="18"/>
      <c r="D14" s="18"/>
      <c r="E14" s="16" t="e">
        <f>+VLOOKUP($C14,cenik!$B$4:$D$36,2,0)</f>
        <v>#N/A</v>
      </c>
      <c r="F14" s="17" t="e">
        <f>+VLOOKUP($C14,cenik!$B$4:$D$36,3,0)</f>
        <v>#N/A</v>
      </c>
      <c r="G14" s="16" t="e">
        <f t="shared" si="0"/>
        <v>#N/A</v>
      </c>
      <c r="H14" s="25" t="e">
        <f t="shared" si="1"/>
        <v>#N/A</v>
      </c>
    </row>
    <row r="15" spans="2:8" x14ac:dyDescent="0.25">
      <c r="B15" s="24"/>
      <c r="C15" s="18"/>
      <c r="D15" s="18"/>
      <c r="E15" s="16" t="e">
        <f>+VLOOKUP($C15,cenik!$B$4:$D$36,2,0)</f>
        <v>#N/A</v>
      </c>
      <c r="F15" s="17" t="e">
        <f>+VLOOKUP($C15,cenik!$B$4:$D$36,3,0)</f>
        <v>#N/A</v>
      </c>
      <c r="G15" s="16" t="e">
        <f t="shared" si="0"/>
        <v>#N/A</v>
      </c>
      <c r="H15" s="25" t="e">
        <f t="shared" si="1"/>
        <v>#N/A</v>
      </c>
    </row>
    <row r="16" spans="2:8" x14ac:dyDescent="0.25">
      <c r="B16" s="24"/>
      <c r="C16" s="18"/>
      <c r="D16" s="18"/>
      <c r="E16" s="16" t="e">
        <f>+VLOOKUP($C16,cenik!$B$4:$D$36,2,0)</f>
        <v>#N/A</v>
      </c>
      <c r="F16" s="17" t="e">
        <f>+VLOOKUP($C16,cenik!$B$4:$D$36,3,0)</f>
        <v>#N/A</v>
      </c>
      <c r="G16" s="16" t="e">
        <f t="shared" si="0"/>
        <v>#N/A</v>
      </c>
      <c r="H16" s="25" t="e">
        <f t="shared" si="1"/>
        <v>#N/A</v>
      </c>
    </row>
    <row r="17" spans="2:8" x14ac:dyDescent="0.25">
      <c r="B17" s="24"/>
      <c r="C17" s="18"/>
      <c r="D17" s="18"/>
      <c r="E17" s="16" t="e">
        <f>+VLOOKUP($C17,cenik!$B$4:$D$36,2,0)</f>
        <v>#N/A</v>
      </c>
      <c r="F17" s="17" t="e">
        <f>+VLOOKUP($C17,cenik!$B$4:$D$36,3,0)</f>
        <v>#N/A</v>
      </c>
      <c r="G17" s="16" t="e">
        <f t="shared" si="0"/>
        <v>#N/A</v>
      </c>
      <c r="H17" s="25" t="e">
        <f t="shared" si="1"/>
        <v>#N/A</v>
      </c>
    </row>
    <row r="18" spans="2:8" x14ac:dyDescent="0.25">
      <c r="B18" s="24"/>
      <c r="C18" s="18"/>
      <c r="D18" s="18"/>
      <c r="E18" s="16" t="e">
        <f>+VLOOKUP($C18,cenik!$B$4:$D$36,2,0)</f>
        <v>#N/A</v>
      </c>
      <c r="F18" s="17" t="e">
        <f>+VLOOKUP($C18,cenik!$B$4:$D$36,3,0)</f>
        <v>#N/A</v>
      </c>
      <c r="G18" s="16" t="e">
        <f t="shared" si="0"/>
        <v>#N/A</v>
      </c>
      <c r="H18" s="25" t="e">
        <f t="shared" si="1"/>
        <v>#N/A</v>
      </c>
    </row>
    <row r="19" spans="2:8" x14ac:dyDescent="0.25">
      <c r="B19" s="24"/>
      <c r="C19" s="18"/>
      <c r="D19" s="18"/>
      <c r="E19" s="16" t="e">
        <f>+VLOOKUP($C19,cenik!$B$4:$D$36,2,0)</f>
        <v>#N/A</v>
      </c>
      <c r="F19" s="17" t="e">
        <f>+VLOOKUP($C19,cenik!$B$4:$D$36,3,0)</f>
        <v>#N/A</v>
      </c>
      <c r="G19" s="16" t="e">
        <f t="shared" si="0"/>
        <v>#N/A</v>
      </c>
      <c r="H19" s="25" t="e">
        <f t="shared" si="1"/>
        <v>#N/A</v>
      </c>
    </row>
    <row r="20" spans="2:8" x14ac:dyDescent="0.25">
      <c r="B20" s="24"/>
      <c r="C20" s="18"/>
      <c r="D20" s="18"/>
      <c r="E20" s="16" t="e">
        <f>+VLOOKUP($C20,cenik!$B$4:$D$36,2,0)</f>
        <v>#N/A</v>
      </c>
      <c r="F20" s="17" t="e">
        <f>+VLOOKUP($C20,cenik!$B$4:$D$36,3,0)</f>
        <v>#N/A</v>
      </c>
      <c r="G20" s="16" t="e">
        <f t="shared" si="0"/>
        <v>#N/A</v>
      </c>
      <c r="H20" s="25" t="e">
        <f t="shared" si="1"/>
        <v>#N/A</v>
      </c>
    </row>
    <row r="21" spans="2:8" x14ac:dyDescent="0.25">
      <c r="B21" s="24"/>
      <c r="C21" s="18"/>
      <c r="D21" s="18"/>
      <c r="E21" s="16" t="e">
        <f>+VLOOKUP($C21,cenik!$B$4:$D$36,2,0)</f>
        <v>#N/A</v>
      </c>
      <c r="F21" s="17" t="e">
        <f>+VLOOKUP($C21,cenik!$B$4:$D$36,3,0)</f>
        <v>#N/A</v>
      </c>
      <c r="G21" s="16" t="e">
        <f t="shared" si="0"/>
        <v>#N/A</v>
      </c>
      <c r="H21" s="25" t="e">
        <f t="shared" si="1"/>
        <v>#N/A</v>
      </c>
    </row>
    <row r="22" spans="2:8" x14ac:dyDescent="0.25">
      <c r="B22" s="24"/>
      <c r="C22" s="18"/>
      <c r="D22" s="18"/>
      <c r="E22" s="16" t="e">
        <f>+VLOOKUP($C22,cenik!$B$4:$D$36,2,0)</f>
        <v>#N/A</v>
      </c>
      <c r="F22" s="17" t="e">
        <f>+VLOOKUP($C22,cenik!$B$4:$D$36,3,0)</f>
        <v>#N/A</v>
      </c>
      <c r="G22" s="16" t="e">
        <f t="shared" si="0"/>
        <v>#N/A</v>
      </c>
      <c r="H22" s="25" t="e">
        <f t="shared" si="1"/>
        <v>#N/A</v>
      </c>
    </row>
    <row r="23" spans="2:8" x14ac:dyDescent="0.25">
      <c r="B23" s="24"/>
      <c r="C23" s="18"/>
      <c r="D23" s="18"/>
      <c r="E23" s="16" t="e">
        <f>+VLOOKUP($C23,cenik!$B$4:$D$36,2,0)</f>
        <v>#N/A</v>
      </c>
      <c r="F23" s="17" t="e">
        <f>+VLOOKUP($C23,cenik!$B$4:$D$36,3,0)</f>
        <v>#N/A</v>
      </c>
      <c r="G23" s="16" t="e">
        <f t="shared" si="0"/>
        <v>#N/A</v>
      </c>
      <c r="H23" s="25" t="e">
        <f t="shared" si="1"/>
        <v>#N/A</v>
      </c>
    </row>
    <row r="24" spans="2:8" x14ac:dyDescent="0.25">
      <c r="B24" s="24"/>
      <c r="C24" s="18"/>
      <c r="D24" s="18"/>
      <c r="E24" s="16" t="e">
        <f>+VLOOKUP($C24,cenik!$B$4:$D$36,2,0)</f>
        <v>#N/A</v>
      </c>
      <c r="F24" s="17" t="e">
        <f>+VLOOKUP($C24,cenik!$B$4:$D$36,3,0)</f>
        <v>#N/A</v>
      </c>
      <c r="G24" s="16" t="e">
        <f t="shared" si="0"/>
        <v>#N/A</v>
      </c>
      <c r="H24" s="25" t="e">
        <f t="shared" si="1"/>
        <v>#N/A</v>
      </c>
    </row>
    <row r="25" spans="2:8" x14ac:dyDescent="0.25">
      <c r="B25" s="24"/>
      <c r="C25" s="18"/>
      <c r="D25" s="18"/>
      <c r="E25" s="16" t="e">
        <f>+VLOOKUP($C25,cenik!$B$4:$D$36,2,0)</f>
        <v>#N/A</v>
      </c>
      <c r="F25" s="17" t="e">
        <f>+VLOOKUP($C25,cenik!$B$4:$D$36,3,0)</f>
        <v>#N/A</v>
      </c>
      <c r="G25" s="16" t="e">
        <f t="shared" si="0"/>
        <v>#N/A</v>
      </c>
      <c r="H25" s="25" t="e">
        <f t="shared" si="1"/>
        <v>#N/A</v>
      </c>
    </row>
    <row r="26" spans="2:8" x14ac:dyDescent="0.25">
      <c r="B26" s="24"/>
      <c r="C26" s="18"/>
      <c r="D26" s="18"/>
      <c r="E26" s="16" t="e">
        <f>+VLOOKUP($C26,cenik!$B$4:$D$36,2,0)</f>
        <v>#N/A</v>
      </c>
      <c r="F26" s="17" t="e">
        <f>+VLOOKUP($C26,cenik!$B$4:$D$36,3,0)</f>
        <v>#N/A</v>
      </c>
      <c r="G26" s="16" t="e">
        <f t="shared" si="0"/>
        <v>#N/A</v>
      </c>
      <c r="H26" s="25" t="e">
        <f t="shared" si="1"/>
        <v>#N/A</v>
      </c>
    </row>
    <row r="27" spans="2:8" x14ac:dyDescent="0.25">
      <c r="B27" s="24"/>
      <c r="C27" s="18"/>
      <c r="D27" s="18"/>
      <c r="E27" s="16" t="e">
        <f>+VLOOKUP($C27,cenik!$B$4:$D$36,2,0)</f>
        <v>#N/A</v>
      </c>
      <c r="F27" s="17" t="e">
        <f>+VLOOKUP($C27,cenik!$B$4:$D$36,3,0)</f>
        <v>#N/A</v>
      </c>
      <c r="G27" s="16" t="e">
        <f t="shared" si="0"/>
        <v>#N/A</v>
      </c>
      <c r="H27" s="25" t="e">
        <f t="shared" si="1"/>
        <v>#N/A</v>
      </c>
    </row>
    <row r="28" spans="2:8" x14ac:dyDescent="0.25">
      <c r="B28" s="24"/>
      <c r="C28" s="18"/>
      <c r="D28" s="18"/>
      <c r="E28" s="16" t="e">
        <f>+VLOOKUP($C28,cenik!$B$4:$D$36,2,0)</f>
        <v>#N/A</v>
      </c>
      <c r="F28" s="17" t="e">
        <f>+VLOOKUP($C28,cenik!$B$4:$D$36,3,0)</f>
        <v>#N/A</v>
      </c>
      <c r="G28" s="16" t="e">
        <f t="shared" si="0"/>
        <v>#N/A</v>
      </c>
      <c r="H28" s="25" t="e">
        <f t="shared" si="1"/>
        <v>#N/A</v>
      </c>
    </row>
    <row r="29" spans="2:8" x14ac:dyDescent="0.25">
      <c r="B29" s="24"/>
      <c r="C29" s="18"/>
      <c r="D29" s="18"/>
      <c r="E29" s="16" t="e">
        <f>+VLOOKUP($C29,cenik!$B$4:$D$36,2,0)</f>
        <v>#N/A</v>
      </c>
      <c r="F29" s="17" t="e">
        <f>+VLOOKUP($C29,cenik!$B$4:$D$36,3,0)</f>
        <v>#N/A</v>
      </c>
      <c r="G29" s="16" t="e">
        <f t="shared" si="0"/>
        <v>#N/A</v>
      </c>
      <c r="H29" s="25" t="e">
        <f t="shared" si="1"/>
        <v>#N/A</v>
      </c>
    </row>
    <row r="30" spans="2:8" x14ac:dyDescent="0.25">
      <c r="B30" s="24"/>
      <c r="C30" s="18"/>
      <c r="D30" s="18"/>
      <c r="E30" s="16" t="e">
        <f>+VLOOKUP($C30,cenik!$B$4:$D$36,2,0)</f>
        <v>#N/A</v>
      </c>
      <c r="F30" s="17" t="e">
        <f>+VLOOKUP($C30,cenik!$B$4:$D$36,3,0)</f>
        <v>#N/A</v>
      </c>
      <c r="G30" s="16" t="e">
        <f t="shared" si="0"/>
        <v>#N/A</v>
      </c>
      <c r="H30" s="25" t="e">
        <f t="shared" si="1"/>
        <v>#N/A</v>
      </c>
    </row>
    <row r="31" spans="2:8" x14ac:dyDescent="0.25">
      <c r="B31" s="24"/>
      <c r="C31" s="18"/>
      <c r="D31" s="18"/>
      <c r="E31" s="16" t="e">
        <f>+VLOOKUP($C31,cenik!$B$4:$D$36,2,0)</f>
        <v>#N/A</v>
      </c>
      <c r="F31" s="17" t="e">
        <f>+VLOOKUP($C31,cenik!$B$4:$D$36,3,0)</f>
        <v>#N/A</v>
      </c>
      <c r="G31" s="16" t="e">
        <f t="shared" si="0"/>
        <v>#N/A</v>
      </c>
      <c r="H31" s="25" t="e">
        <f t="shared" si="1"/>
        <v>#N/A</v>
      </c>
    </row>
    <row r="32" spans="2:8" x14ac:dyDescent="0.25">
      <c r="B32" s="24"/>
      <c r="C32" s="18"/>
      <c r="D32" s="18"/>
      <c r="E32" s="16" t="e">
        <f>+VLOOKUP($C32,cenik!$B$4:$D$36,2,0)</f>
        <v>#N/A</v>
      </c>
      <c r="F32" s="17" t="e">
        <f>+VLOOKUP($C32,cenik!$B$4:$D$36,3,0)</f>
        <v>#N/A</v>
      </c>
      <c r="G32" s="16" t="e">
        <f t="shared" si="0"/>
        <v>#N/A</v>
      </c>
      <c r="H32" s="25" t="e">
        <f t="shared" si="1"/>
        <v>#N/A</v>
      </c>
    </row>
    <row r="33" spans="2:8" x14ac:dyDescent="0.25">
      <c r="B33" s="24"/>
      <c r="C33" s="18"/>
      <c r="D33" s="18"/>
      <c r="E33" s="16" t="e">
        <f>+VLOOKUP($C33,cenik!$B$4:$D$36,2,0)</f>
        <v>#N/A</v>
      </c>
      <c r="F33" s="17" t="e">
        <f>+VLOOKUP($C33,cenik!$B$4:$D$36,3,0)</f>
        <v>#N/A</v>
      </c>
      <c r="G33" s="16" t="e">
        <f t="shared" si="0"/>
        <v>#N/A</v>
      </c>
      <c r="H33" s="25" t="e">
        <f t="shared" si="1"/>
        <v>#N/A</v>
      </c>
    </row>
    <row r="34" spans="2:8" x14ac:dyDescent="0.25">
      <c r="B34" s="24"/>
      <c r="C34" s="18"/>
      <c r="D34" s="18"/>
      <c r="E34" s="16" t="e">
        <f>+VLOOKUP($C34,cenik!$B$4:$D$36,2,0)</f>
        <v>#N/A</v>
      </c>
      <c r="F34" s="17" t="e">
        <f>+VLOOKUP($C34,cenik!$B$4:$D$36,3,0)</f>
        <v>#N/A</v>
      </c>
      <c r="G34" s="16" t="e">
        <f t="shared" si="0"/>
        <v>#N/A</v>
      </c>
      <c r="H34" s="25" t="e">
        <f t="shared" si="1"/>
        <v>#N/A</v>
      </c>
    </row>
    <row r="35" spans="2:8" x14ac:dyDescent="0.25">
      <c r="B35" s="24"/>
      <c r="C35" s="18"/>
      <c r="D35" s="18"/>
      <c r="E35" s="16" t="e">
        <f>+VLOOKUP($C35,cenik!$B$4:$D$36,2,0)</f>
        <v>#N/A</v>
      </c>
      <c r="F35" s="17" t="e">
        <f>+VLOOKUP($C35,cenik!$B$4:$D$36,3,0)</f>
        <v>#N/A</v>
      </c>
      <c r="G35" s="16" t="e">
        <f t="shared" si="0"/>
        <v>#N/A</v>
      </c>
      <c r="H35" s="25" t="e">
        <f t="shared" si="1"/>
        <v>#N/A</v>
      </c>
    </row>
    <row r="36" spans="2:8" x14ac:dyDescent="0.25">
      <c r="B36" s="24"/>
      <c r="C36" s="18"/>
      <c r="D36" s="18"/>
      <c r="E36" s="16" t="e">
        <f>+VLOOKUP($C36,cenik!$B$4:$D$36,2,0)</f>
        <v>#N/A</v>
      </c>
      <c r="F36" s="17" t="e">
        <f>+VLOOKUP($C36,cenik!$B$4:$D$36,3,0)</f>
        <v>#N/A</v>
      </c>
      <c r="G36" s="16" t="e">
        <f t="shared" si="0"/>
        <v>#N/A</v>
      </c>
      <c r="H36" s="25" t="e">
        <f t="shared" si="1"/>
        <v>#N/A</v>
      </c>
    </row>
    <row r="37" spans="2:8" x14ac:dyDescent="0.25">
      <c r="B37" s="24"/>
      <c r="C37" s="18"/>
      <c r="D37" s="18"/>
      <c r="E37" s="16" t="e">
        <f>+VLOOKUP($C37,cenik!$B$4:$D$36,2,0)</f>
        <v>#N/A</v>
      </c>
      <c r="F37" s="17" t="e">
        <f>+VLOOKUP($C37,cenik!$B$4:$D$36,3,0)</f>
        <v>#N/A</v>
      </c>
      <c r="G37" s="16" t="e">
        <f t="shared" ref="G37:G68" si="2">+D37*E37</f>
        <v>#N/A</v>
      </c>
      <c r="H37" s="25" t="e">
        <f t="shared" ref="H37:H68" si="3">G37*(1-F37)</f>
        <v>#N/A</v>
      </c>
    </row>
    <row r="38" spans="2:8" x14ac:dyDescent="0.25">
      <c r="B38" s="24"/>
      <c r="C38" s="18"/>
      <c r="D38" s="18"/>
      <c r="E38" s="16" t="e">
        <f>+VLOOKUP($C38,cenik!$B$4:$D$36,2,0)</f>
        <v>#N/A</v>
      </c>
      <c r="F38" s="17" t="e">
        <f>+VLOOKUP($C38,cenik!$B$4:$D$36,3,0)</f>
        <v>#N/A</v>
      </c>
      <c r="G38" s="16" t="e">
        <f t="shared" si="2"/>
        <v>#N/A</v>
      </c>
      <c r="H38" s="25" t="e">
        <f t="shared" si="3"/>
        <v>#N/A</v>
      </c>
    </row>
    <row r="39" spans="2:8" x14ac:dyDescent="0.25">
      <c r="B39" s="24"/>
      <c r="C39" s="18"/>
      <c r="D39" s="18"/>
      <c r="E39" s="16" t="e">
        <f>+VLOOKUP($C39,cenik!$B$4:$D$36,2,0)</f>
        <v>#N/A</v>
      </c>
      <c r="F39" s="17" t="e">
        <f>+VLOOKUP($C39,cenik!$B$4:$D$36,3,0)</f>
        <v>#N/A</v>
      </c>
      <c r="G39" s="16" t="e">
        <f t="shared" si="2"/>
        <v>#N/A</v>
      </c>
      <c r="H39" s="25" t="e">
        <f t="shared" si="3"/>
        <v>#N/A</v>
      </c>
    </row>
    <row r="40" spans="2:8" x14ac:dyDescent="0.25">
      <c r="B40" s="24"/>
      <c r="C40" s="18"/>
      <c r="D40" s="18"/>
      <c r="E40" s="16" t="e">
        <f>+VLOOKUP($C40,cenik!$B$4:$D$36,2,0)</f>
        <v>#N/A</v>
      </c>
      <c r="F40" s="17" t="e">
        <f>+VLOOKUP($C40,cenik!$B$4:$D$36,3,0)</f>
        <v>#N/A</v>
      </c>
      <c r="G40" s="16" t="e">
        <f t="shared" si="2"/>
        <v>#N/A</v>
      </c>
      <c r="H40" s="25" t="e">
        <f t="shared" si="3"/>
        <v>#N/A</v>
      </c>
    </row>
    <row r="41" spans="2:8" x14ac:dyDescent="0.25">
      <c r="B41" s="24"/>
      <c r="C41" s="18"/>
      <c r="D41" s="18"/>
      <c r="E41" s="16" t="e">
        <f>+VLOOKUP($C41,cenik!$B$4:$D$36,2,0)</f>
        <v>#N/A</v>
      </c>
      <c r="F41" s="17" t="e">
        <f>+VLOOKUP($C41,cenik!$B$4:$D$36,3,0)</f>
        <v>#N/A</v>
      </c>
      <c r="G41" s="16" t="e">
        <f t="shared" si="2"/>
        <v>#N/A</v>
      </c>
      <c r="H41" s="25" t="e">
        <f t="shared" si="3"/>
        <v>#N/A</v>
      </c>
    </row>
    <row r="42" spans="2:8" x14ac:dyDescent="0.25">
      <c r="B42" s="24"/>
      <c r="C42" s="18"/>
      <c r="D42" s="18"/>
      <c r="E42" s="16" t="e">
        <f>+VLOOKUP($C42,cenik!$B$4:$D$36,2,0)</f>
        <v>#N/A</v>
      </c>
      <c r="F42" s="17" t="e">
        <f>+VLOOKUP($C42,cenik!$B$4:$D$36,3,0)</f>
        <v>#N/A</v>
      </c>
      <c r="G42" s="16" t="e">
        <f t="shared" si="2"/>
        <v>#N/A</v>
      </c>
      <c r="H42" s="25" t="e">
        <f t="shared" si="3"/>
        <v>#N/A</v>
      </c>
    </row>
    <row r="43" spans="2:8" x14ac:dyDescent="0.25">
      <c r="B43" s="24"/>
      <c r="C43" s="18"/>
      <c r="D43" s="18"/>
      <c r="E43" s="16" t="e">
        <f>+VLOOKUP($C43,cenik!$B$4:$D$36,2,0)</f>
        <v>#N/A</v>
      </c>
      <c r="F43" s="17" t="e">
        <f>+VLOOKUP($C43,cenik!$B$4:$D$36,3,0)</f>
        <v>#N/A</v>
      </c>
      <c r="G43" s="16" t="e">
        <f t="shared" si="2"/>
        <v>#N/A</v>
      </c>
      <c r="H43" s="25" t="e">
        <f t="shared" si="3"/>
        <v>#N/A</v>
      </c>
    </row>
    <row r="44" spans="2:8" x14ac:dyDescent="0.25">
      <c r="B44" s="24"/>
      <c r="C44" s="18"/>
      <c r="D44" s="18"/>
      <c r="E44" s="16" t="e">
        <f>+VLOOKUP($C44,cenik!$B$4:$D$36,2,0)</f>
        <v>#N/A</v>
      </c>
      <c r="F44" s="17" t="e">
        <f>+VLOOKUP($C44,cenik!$B$4:$D$36,3,0)</f>
        <v>#N/A</v>
      </c>
      <c r="G44" s="16" t="e">
        <f t="shared" si="2"/>
        <v>#N/A</v>
      </c>
      <c r="H44" s="25" t="e">
        <f t="shared" si="3"/>
        <v>#N/A</v>
      </c>
    </row>
    <row r="45" spans="2:8" x14ac:dyDescent="0.25">
      <c r="B45" s="24"/>
      <c r="C45" s="18"/>
      <c r="D45" s="18"/>
      <c r="E45" s="16" t="e">
        <f>+VLOOKUP($C45,cenik!$B$4:$D$36,2,0)</f>
        <v>#N/A</v>
      </c>
      <c r="F45" s="17" t="e">
        <f>+VLOOKUP($C45,cenik!$B$4:$D$36,3,0)</f>
        <v>#N/A</v>
      </c>
      <c r="G45" s="16" t="e">
        <f t="shared" si="2"/>
        <v>#N/A</v>
      </c>
      <c r="H45" s="25" t="e">
        <f t="shared" si="3"/>
        <v>#N/A</v>
      </c>
    </row>
    <row r="46" spans="2:8" x14ac:dyDescent="0.25">
      <c r="B46" s="24"/>
      <c r="C46" s="18"/>
      <c r="D46" s="18"/>
      <c r="E46" s="16" t="e">
        <f>+VLOOKUP($C46,cenik!$B$4:$D$36,2,0)</f>
        <v>#N/A</v>
      </c>
      <c r="F46" s="17" t="e">
        <f>+VLOOKUP($C46,cenik!$B$4:$D$36,3,0)</f>
        <v>#N/A</v>
      </c>
      <c r="G46" s="16" t="e">
        <f t="shared" si="2"/>
        <v>#N/A</v>
      </c>
      <c r="H46" s="25" t="e">
        <f t="shared" si="3"/>
        <v>#N/A</v>
      </c>
    </row>
    <row r="47" spans="2:8" x14ac:dyDescent="0.25">
      <c r="B47" s="24"/>
      <c r="C47" s="18"/>
      <c r="D47" s="18"/>
      <c r="E47" s="16" t="e">
        <f>+VLOOKUP($C47,cenik!$B$4:$D$36,2,0)</f>
        <v>#N/A</v>
      </c>
      <c r="F47" s="17" t="e">
        <f>+VLOOKUP($C47,cenik!$B$4:$D$36,3,0)</f>
        <v>#N/A</v>
      </c>
      <c r="G47" s="16" t="e">
        <f t="shared" si="2"/>
        <v>#N/A</v>
      </c>
      <c r="H47" s="25" t="e">
        <f t="shared" si="3"/>
        <v>#N/A</v>
      </c>
    </row>
    <row r="48" spans="2:8" x14ac:dyDescent="0.25">
      <c r="B48" s="24"/>
      <c r="C48" s="18"/>
      <c r="D48" s="18"/>
      <c r="E48" s="16" t="e">
        <f>+VLOOKUP($C48,cenik!$B$4:$D$36,2,0)</f>
        <v>#N/A</v>
      </c>
      <c r="F48" s="17" t="e">
        <f>+VLOOKUP($C48,cenik!$B$4:$D$36,3,0)</f>
        <v>#N/A</v>
      </c>
      <c r="G48" s="16" t="e">
        <f t="shared" si="2"/>
        <v>#N/A</v>
      </c>
      <c r="H48" s="25" t="e">
        <f t="shared" si="3"/>
        <v>#N/A</v>
      </c>
    </row>
    <row r="49" spans="2:8" x14ac:dyDescent="0.25">
      <c r="B49" s="24"/>
      <c r="C49" s="18"/>
      <c r="D49" s="18"/>
      <c r="E49" s="16" t="e">
        <f>+VLOOKUP($C49,cenik!$B$4:$D$36,2,0)</f>
        <v>#N/A</v>
      </c>
      <c r="F49" s="17" t="e">
        <f>+VLOOKUP($C49,cenik!$B$4:$D$36,3,0)</f>
        <v>#N/A</v>
      </c>
      <c r="G49" s="16" t="e">
        <f t="shared" si="2"/>
        <v>#N/A</v>
      </c>
      <c r="H49" s="25" t="e">
        <f t="shared" si="3"/>
        <v>#N/A</v>
      </c>
    </row>
    <row r="50" spans="2:8" x14ac:dyDescent="0.25">
      <c r="B50" s="24"/>
      <c r="C50" s="18"/>
      <c r="D50" s="18"/>
      <c r="E50" s="16" t="e">
        <f>+VLOOKUP($C50,cenik!$B$4:$D$36,2,0)</f>
        <v>#N/A</v>
      </c>
      <c r="F50" s="17" t="e">
        <f>+VLOOKUP($C50,cenik!$B$4:$D$36,3,0)</f>
        <v>#N/A</v>
      </c>
      <c r="G50" s="16" t="e">
        <f t="shared" si="2"/>
        <v>#N/A</v>
      </c>
      <c r="H50" s="25" t="e">
        <f t="shared" si="3"/>
        <v>#N/A</v>
      </c>
    </row>
    <row r="51" spans="2:8" x14ac:dyDescent="0.25">
      <c r="B51" s="24"/>
      <c r="C51" s="18"/>
      <c r="D51" s="18"/>
      <c r="E51" s="16" t="e">
        <f>+VLOOKUP($C51,cenik!$B$4:$D$36,2,0)</f>
        <v>#N/A</v>
      </c>
      <c r="F51" s="17" t="e">
        <f>+VLOOKUP($C51,cenik!$B$4:$D$36,3,0)</f>
        <v>#N/A</v>
      </c>
      <c r="G51" s="16" t="e">
        <f t="shared" si="2"/>
        <v>#N/A</v>
      </c>
      <c r="H51" s="25" t="e">
        <f t="shared" si="3"/>
        <v>#N/A</v>
      </c>
    </row>
    <row r="52" spans="2:8" x14ac:dyDescent="0.25">
      <c r="B52" s="24"/>
      <c r="C52" s="18"/>
      <c r="D52" s="18"/>
      <c r="E52" s="16" t="e">
        <f>+VLOOKUP($C52,cenik!$B$4:$D$36,2,0)</f>
        <v>#N/A</v>
      </c>
      <c r="F52" s="17" t="e">
        <f>+VLOOKUP($C52,cenik!$B$4:$D$36,3,0)</f>
        <v>#N/A</v>
      </c>
      <c r="G52" s="16" t="e">
        <f t="shared" si="2"/>
        <v>#N/A</v>
      </c>
      <c r="H52" s="25" t="e">
        <f t="shared" si="3"/>
        <v>#N/A</v>
      </c>
    </row>
    <row r="53" spans="2:8" x14ac:dyDescent="0.25">
      <c r="B53" s="24"/>
      <c r="C53" s="18"/>
      <c r="D53" s="18"/>
      <c r="E53" s="16" t="e">
        <f>+VLOOKUP($C53,cenik!$B$4:$D$36,2,0)</f>
        <v>#N/A</v>
      </c>
      <c r="F53" s="17" t="e">
        <f>+VLOOKUP($C53,cenik!$B$4:$D$36,3,0)</f>
        <v>#N/A</v>
      </c>
      <c r="G53" s="16" t="e">
        <f t="shared" si="2"/>
        <v>#N/A</v>
      </c>
      <c r="H53" s="25" t="e">
        <f t="shared" si="3"/>
        <v>#N/A</v>
      </c>
    </row>
    <row r="54" spans="2:8" x14ac:dyDescent="0.25">
      <c r="B54" s="24"/>
      <c r="C54" s="18"/>
      <c r="D54" s="18"/>
      <c r="E54" s="16" t="e">
        <f>+VLOOKUP($C54,cenik!$B$4:$D$36,2,0)</f>
        <v>#N/A</v>
      </c>
      <c r="F54" s="17" t="e">
        <f>+VLOOKUP($C54,cenik!$B$4:$D$36,3,0)</f>
        <v>#N/A</v>
      </c>
      <c r="G54" s="16" t="e">
        <f t="shared" si="2"/>
        <v>#N/A</v>
      </c>
      <c r="H54" s="25" t="e">
        <f t="shared" si="3"/>
        <v>#N/A</v>
      </c>
    </row>
    <row r="55" spans="2:8" x14ac:dyDescent="0.25">
      <c r="B55" s="24"/>
      <c r="C55" s="18"/>
      <c r="D55" s="18"/>
      <c r="E55" s="16" t="e">
        <f>+VLOOKUP($C55,cenik!$B$4:$D$36,2,0)</f>
        <v>#N/A</v>
      </c>
      <c r="F55" s="17" t="e">
        <f>+VLOOKUP($C55,cenik!$B$4:$D$36,3,0)</f>
        <v>#N/A</v>
      </c>
      <c r="G55" s="16" t="e">
        <f t="shared" si="2"/>
        <v>#N/A</v>
      </c>
      <c r="H55" s="25" t="e">
        <f t="shared" si="3"/>
        <v>#N/A</v>
      </c>
    </row>
    <row r="56" spans="2:8" x14ac:dyDescent="0.25">
      <c r="B56" s="24"/>
      <c r="C56" s="18"/>
      <c r="D56" s="18"/>
      <c r="E56" s="16" t="e">
        <f>+VLOOKUP($C56,cenik!$B$4:$D$36,2,0)</f>
        <v>#N/A</v>
      </c>
      <c r="F56" s="17" t="e">
        <f>+VLOOKUP($C56,cenik!$B$4:$D$36,3,0)</f>
        <v>#N/A</v>
      </c>
      <c r="G56" s="16" t="e">
        <f t="shared" si="2"/>
        <v>#N/A</v>
      </c>
      <c r="H56" s="25" t="e">
        <f t="shared" si="3"/>
        <v>#N/A</v>
      </c>
    </row>
    <row r="57" spans="2:8" x14ac:dyDescent="0.25">
      <c r="B57" s="24"/>
      <c r="C57" s="18"/>
      <c r="D57" s="18"/>
      <c r="E57" s="16" t="e">
        <f>+VLOOKUP($C57,cenik!$B$4:$D$36,2,0)</f>
        <v>#N/A</v>
      </c>
      <c r="F57" s="17" t="e">
        <f>+VLOOKUP($C57,cenik!$B$4:$D$36,3,0)</f>
        <v>#N/A</v>
      </c>
      <c r="G57" s="16" t="e">
        <f t="shared" si="2"/>
        <v>#N/A</v>
      </c>
      <c r="H57" s="25" t="e">
        <f t="shared" si="3"/>
        <v>#N/A</v>
      </c>
    </row>
    <row r="58" spans="2:8" x14ac:dyDescent="0.25">
      <c r="B58" s="24"/>
      <c r="C58" s="18"/>
      <c r="D58" s="18"/>
      <c r="E58" s="16" t="e">
        <f>+VLOOKUP($C58,cenik!$B$4:$D$36,2,0)</f>
        <v>#N/A</v>
      </c>
      <c r="F58" s="17" t="e">
        <f>+VLOOKUP($C58,cenik!$B$4:$D$36,3,0)</f>
        <v>#N/A</v>
      </c>
      <c r="G58" s="16" t="e">
        <f t="shared" si="2"/>
        <v>#N/A</v>
      </c>
      <c r="H58" s="25" t="e">
        <f t="shared" si="3"/>
        <v>#N/A</v>
      </c>
    </row>
    <row r="59" spans="2:8" x14ac:dyDescent="0.25">
      <c r="B59" s="24"/>
      <c r="C59" s="18"/>
      <c r="D59" s="18"/>
      <c r="E59" s="16" t="e">
        <f>+VLOOKUP($C59,cenik!$B$4:$D$36,2,0)</f>
        <v>#N/A</v>
      </c>
      <c r="F59" s="17" t="e">
        <f>+VLOOKUP($C59,cenik!$B$4:$D$36,3,0)</f>
        <v>#N/A</v>
      </c>
      <c r="G59" s="16" t="e">
        <f t="shared" si="2"/>
        <v>#N/A</v>
      </c>
      <c r="H59" s="25" t="e">
        <f t="shared" si="3"/>
        <v>#N/A</v>
      </c>
    </row>
    <row r="60" spans="2:8" x14ac:dyDescent="0.25">
      <c r="B60" s="24"/>
      <c r="C60" s="18"/>
      <c r="D60" s="18"/>
      <c r="E60" s="16" t="e">
        <f>+VLOOKUP($C60,cenik!$B$4:$D$36,2,0)</f>
        <v>#N/A</v>
      </c>
      <c r="F60" s="17" t="e">
        <f>+VLOOKUP($C60,cenik!$B$4:$D$36,3,0)</f>
        <v>#N/A</v>
      </c>
      <c r="G60" s="16" t="e">
        <f t="shared" si="2"/>
        <v>#N/A</v>
      </c>
      <c r="H60" s="25" t="e">
        <f t="shared" si="3"/>
        <v>#N/A</v>
      </c>
    </row>
    <row r="61" spans="2:8" x14ac:dyDescent="0.25">
      <c r="B61" s="24"/>
      <c r="C61" s="18"/>
      <c r="D61" s="18"/>
      <c r="E61" s="16" t="e">
        <f>+VLOOKUP($C61,cenik!$B$4:$D$36,2,0)</f>
        <v>#N/A</v>
      </c>
      <c r="F61" s="17" t="e">
        <f>+VLOOKUP($C61,cenik!$B$4:$D$36,3,0)</f>
        <v>#N/A</v>
      </c>
      <c r="G61" s="16" t="e">
        <f t="shared" si="2"/>
        <v>#N/A</v>
      </c>
      <c r="H61" s="25" t="e">
        <f t="shared" si="3"/>
        <v>#N/A</v>
      </c>
    </row>
    <row r="62" spans="2:8" x14ac:dyDescent="0.25">
      <c r="B62" s="24"/>
      <c r="C62" s="18"/>
      <c r="D62" s="18"/>
      <c r="E62" s="16" t="e">
        <f>+VLOOKUP($C62,cenik!$B$4:$D$36,2,0)</f>
        <v>#N/A</v>
      </c>
      <c r="F62" s="17" t="e">
        <f>+VLOOKUP($C62,cenik!$B$4:$D$36,3,0)</f>
        <v>#N/A</v>
      </c>
      <c r="G62" s="16" t="e">
        <f t="shared" si="2"/>
        <v>#N/A</v>
      </c>
      <c r="H62" s="25" t="e">
        <f t="shared" si="3"/>
        <v>#N/A</v>
      </c>
    </row>
    <row r="63" spans="2:8" x14ac:dyDescent="0.25">
      <c r="B63" s="24"/>
      <c r="C63" s="18"/>
      <c r="D63" s="18"/>
      <c r="E63" s="16" t="e">
        <f>+VLOOKUP($C63,cenik!$B$4:$D$36,2,0)</f>
        <v>#N/A</v>
      </c>
      <c r="F63" s="17" t="e">
        <f>+VLOOKUP($C63,cenik!$B$4:$D$36,3,0)</f>
        <v>#N/A</v>
      </c>
      <c r="G63" s="16" t="e">
        <f t="shared" si="2"/>
        <v>#N/A</v>
      </c>
      <c r="H63" s="25" t="e">
        <f t="shared" si="3"/>
        <v>#N/A</v>
      </c>
    </row>
    <row r="64" spans="2:8" x14ac:dyDescent="0.25">
      <c r="B64" s="24"/>
      <c r="C64" s="18"/>
      <c r="D64" s="18"/>
      <c r="E64" s="16" t="e">
        <f>+VLOOKUP($C64,cenik!$B$4:$D$36,2,0)</f>
        <v>#N/A</v>
      </c>
      <c r="F64" s="17" t="e">
        <f>+VLOOKUP($C64,cenik!$B$4:$D$36,3,0)</f>
        <v>#N/A</v>
      </c>
      <c r="G64" s="16" t="e">
        <f t="shared" si="2"/>
        <v>#N/A</v>
      </c>
      <c r="H64" s="25" t="e">
        <f t="shared" si="3"/>
        <v>#N/A</v>
      </c>
    </row>
    <row r="65" spans="2:8" x14ac:dyDescent="0.25">
      <c r="B65" s="24"/>
      <c r="C65" s="18"/>
      <c r="D65" s="18"/>
      <c r="E65" s="16" t="e">
        <f>+VLOOKUP($C65,cenik!$B$4:$D$36,2,0)</f>
        <v>#N/A</v>
      </c>
      <c r="F65" s="17" t="e">
        <f>+VLOOKUP($C65,cenik!$B$4:$D$36,3,0)</f>
        <v>#N/A</v>
      </c>
      <c r="G65" s="16" t="e">
        <f t="shared" si="2"/>
        <v>#N/A</v>
      </c>
      <c r="H65" s="25" t="e">
        <f t="shared" si="3"/>
        <v>#N/A</v>
      </c>
    </row>
    <row r="66" spans="2:8" x14ac:dyDescent="0.25">
      <c r="B66" s="24"/>
      <c r="C66" s="18"/>
      <c r="D66" s="18"/>
      <c r="E66" s="16" t="e">
        <f>+VLOOKUP($C66,cenik!$B$4:$D$36,2,0)</f>
        <v>#N/A</v>
      </c>
      <c r="F66" s="17" t="e">
        <f>+VLOOKUP($C66,cenik!$B$4:$D$36,3,0)</f>
        <v>#N/A</v>
      </c>
      <c r="G66" s="16" t="e">
        <f t="shared" si="2"/>
        <v>#N/A</v>
      </c>
      <c r="H66" s="25" t="e">
        <f t="shared" si="3"/>
        <v>#N/A</v>
      </c>
    </row>
    <row r="67" spans="2:8" x14ac:dyDescent="0.25">
      <c r="B67" s="24"/>
      <c r="C67" s="18"/>
      <c r="D67" s="18"/>
      <c r="E67" s="16" t="e">
        <f>+VLOOKUP($C67,cenik!$B$4:$D$36,2,0)</f>
        <v>#N/A</v>
      </c>
      <c r="F67" s="17" t="e">
        <f>+VLOOKUP($C67,cenik!$B$4:$D$36,3,0)</f>
        <v>#N/A</v>
      </c>
      <c r="G67" s="16" t="e">
        <f t="shared" si="2"/>
        <v>#N/A</v>
      </c>
      <c r="H67" s="25" t="e">
        <f t="shared" si="3"/>
        <v>#N/A</v>
      </c>
    </row>
    <row r="68" spans="2:8" x14ac:dyDescent="0.25">
      <c r="B68" s="24"/>
      <c r="C68" s="18"/>
      <c r="D68" s="18"/>
      <c r="E68" s="16" t="e">
        <f>+VLOOKUP($C68,cenik!$B$4:$D$36,2,0)</f>
        <v>#N/A</v>
      </c>
      <c r="F68" s="17" t="e">
        <f>+VLOOKUP($C68,cenik!$B$4:$D$36,3,0)</f>
        <v>#N/A</v>
      </c>
      <c r="G68" s="16" t="e">
        <f t="shared" si="2"/>
        <v>#N/A</v>
      </c>
      <c r="H68" s="25" t="e">
        <f t="shared" si="3"/>
        <v>#N/A</v>
      </c>
    </row>
    <row r="69" spans="2:8" x14ac:dyDescent="0.25">
      <c r="B69" s="24"/>
      <c r="C69" s="18"/>
      <c r="D69" s="18"/>
      <c r="E69" s="16" t="e">
        <f>+VLOOKUP($C69,cenik!$B$4:$D$36,2,0)</f>
        <v>#N/A</v>
      </c>
      <c r="F69" s="17" t="e">
        <f>+VLOOKUP($C69,cenik!$B$4:$D$36,3,0)</f>
        <v>#N/A</v>
      </c>
      <c r="G69" s="16" t="e">
        <f t="shared" ref="G69:G100" si="4">+D69*E69</f>
        <v>#N/A</v>
      </c>
      <c r="H69" s="25" t="e">
        <f t="shared" ref="H69:H100" si="5">G69*(1-F69)</f>
        <v>#N/A</v>
      </c>
    </row>
    <row r="70" spans="2:8" x14ac:dyDescent="0.25">
      <c r="B70" s="24"/>
      <c r="C70" s="18"/>
      <c r="D70" s="18"/>
      <c r="E70" s="16" t="e">
        <f>+VLOOKUP($C70,cenik!$B$4:$D$36,2,0)</f>
        <v>#N/A</v>
      </c>
      <c r="F70" s="17" t="e">
        <f>+VLOOKUP($C70,cenik!$B$4:$D$36,3,0)</f>
        <v>#N/A</v>
      </c>
      <c r="G70" s="16" t="e">
        <f t="shared" si="4"/>
        <v>#N/A</v>
      </c>
      <c r="H70" s="25" t="e">
        <f t="shared" si="5"/>
        <v>#N/A</v>
      </c>
    </row>
    <row r="71" spans="2:8" x14ac:dyDescent="0.25">
      <c r="B71" s="24"/>
      <c r="C71" s="18"/>
      <c r="D71" s="18"/>
      <c r="E71" s="16" t="e">
        <f>+VLOOKUP($C71,cenik!$B$4:$D$36,2,0)</f>
        <v>#N/A</v>
      </c>
      <c r="F71" s="17" t="e">
        <f>+VLOOKUP($C71,cenik!$B$4:$D$36,3,0)</f>
        <v>#N/A</v>
      </c>
      <c r="G71" s="16" t="e">
        <f t="shared" si="4"/>
        <v>#N/A</v>
      </c>
      <c r="H71" s="25" t="e">
        <f t="shared" si="5"/>
        <v>#N/A</v>
      </c>
    </row>
    <row r="72" spans="2:8" x14ac:dyDescent="0.25">
      <c r="B72" s="24"/>
      <c r="C72" s="18"/>
      <c r="D72" s="18"/>
      <c r="E72" s="16" t="e">
        <f>+VLOOKUP($C72,cenik!$B$4:$D$36,2,0)</f>
        <v>#N/A</v>
      </c>
      <c r="F72" s="17" t="e">
        <f>+VLOOKUP($C72,cenik!$B$4:$D$36,3,0)</f>
        <v>#N/A</v>
      </c>
      <c r="G72" s="16" t="e">
        <f t="shared" si="4"/>
        <v>#N/A</v>
      </c>
      <c r="H72" s="25" t="e">
        <f t="shared" si="5"/>
        <v>#N/A</v>
      </c>
    </row>
    <row r="73" spans="2:8" x14ac:dyDescent="0.25">
      <c r="B73" s="24"/>
      <c r="C73" s="18"/>
      <c r="D73" s="18"/>
      <c r="E73" s="16" t="e">
        <f>+VLOOKUP($C73,cenik!$B$4:$D$36,2,0)</f>
        <v>#N/A</v>
      </c>
      <c r="F73" s="17" t="e">
        <f>+VLOOKUP($C73,cenik!$B$4:$D$36,3,0)</f>
        <v>#N/A</v>
      </c>
      <c r="G73" s="16" t="e">
        <f t="shared" si="4"/>
        <v>#N/A</v>
      </c>
      <c r="H73" s="25" t="e">
        <f t="shared" si="5"/>
        <v>#N/A</v>
      </c>
    </row>
    <row r="74" spans="2:8" x14ac:dyDescent="0.25">
      <c r="B74" s="24"/>
      <c r="C74" s="18"/>
      <c r="D74" s="18"/>
      <c r="E74" s="16" t="e">
        <f>+VLOOKUP($C74,cenik!$B$4:$D$36,2,0)</f>
        <v>#N/A</v>
      </c>
      <c r="F74" s="17" t="e">
        <f>+VLOOKUP($C74,cenik!$B$4:$D$36,3,0)</f>
        <v>#N/A</v>
      </c>
      <c r="G74" s="16" t="e">
        <f t="shared" si="4"/>
        <v>#N/A</v>
      </c>
      <c r="H74" s="25" t="e">
        <f t="shared" si="5"/>
        <v>#N/A</v>
      </c>
    </row>
    <row r="75" spans="2:8" x14ac:dyDescent="0.25">
      <c r="B75" s="24"/>
      <c r="C75" s="18"/>
      <c r="D75" s="18"/>
      <c r="E75" s="16" t="e">
        <f>+VLOOKUP($C75,cenik!$B$4:$D$36,2,0)</f>
        <v>#N/A</v>
      </c>
      <c r="F75" s="17" t="e">
        <f>+VLOOKUP($C75,cenik!$B$4:$D$36,3,0)</f>
        <v>#N/A</v>
      </c>
      <c r="G75" s="16" t="e">
        <f t="shared" si="4"/>
        <v>#N/A</v>
      </c>
      <c r="H75" s="25" t="e">
        <f t="shared" si="5"/>
        <v>#N/A</v>
      </c>
    </row>
    <row r="76" spans="2:8" x14ac:dyDescent="0.25">
      <c r="B76" s="24"/>
      <c r="C76" s="18"/>
      <c r="D76" s="18"/>
      <c r="E76" s="16" t="e">
        <f>+VLOOKUP($C76,cenik!$B$4:$D$36,2,0)</f>
        <v>#N/A</v>
      </c>
      <c r="F76" s="17" t="e">
        <f>+VLOOKUP($C76,cenik!$B$4:$D$36,3,0)</f>
        <v>#N/A</v>
      </c>
      <c r="G76" s="16" t="e">
        <f t="shared" si="4"/>
        <v>#N/A</v>
      </c>
      <c r="H76" s="25" t="e">
        <f t="shared" si="5"/>
        <v>#N/A</v>
      </c>
    </row>
    <row r="77" spans="2:8" x14ac:dyDescent="0.25">
      <c r="B77" s="24"/>
      <c r="C77" s="18"/>
      <c r="D77" s="18"/>
      <c r="E77" s="16" t="e">
        <f>+VLOOKUP($C77,cenik!$B$4:$D$36,2,0)</f>
        <v>#N/A</v>
      </c>
      <c r="F77" s="17" t="e">
        <f>+VLOOKUP($C77,cenik!$B$4:$D$36,3,0)</f>
        <v>#N/A</v>
      </c>
      <c r="G77" s="16" t="e">
        <f t="shared" si="4"/>
        <v>#N/A</v>
      </c>
      <c r="H77" s="25" t="e">
        <f t="shared" si="5"/>
        <v>#N/A</v>
      </c>
    </row>
    <row r="78" spans="2:8" x14ac:dyDescent="0.25">
      <c r="B78" s="24"/>
      <c r="C78" s="18"/>
      <c r="D78" s="18"/>
      <c r="E78" s="16" t="e">
        <f>+VLOOKUP($C78,cenik!$B$4:$D$36,2,0)</f>
        <v>#N/A</v>
      </c>
      <c r="F78" s="17" t="e">
        <f>+VLOOKUP($C78,cenik!$B$4:$D$36,3,0)</f>
        <v>#N/A</v>
      </c>
      <c r="G78" s="16" t="e">
        <f t="shared" si="4"/>
        <v>#N/A</v>
      </c>
      <c r="H78" s="25" t="e">
        <f t="shared" si="5"/>
        <v>#N/A</v>
      </c>
    </row>
    <row r="79" spans="2:8" x14ac:dyDescent="0.25">
      <c r="B79" s="24"/>
      <c r="C79" s="18"/>
      <c r="D79" s="18"/>
      <c r="E79" s="16" t="e">
        <f>+VLOOKUP($C79,cenik!$B$4:$D$36,2,0)</f>
        <v>#N/A</v>
      </c>
      <c r="F79" s="17" t="e">
        <f>+VLOOKUP($C79,cenik!$B$4:$D$36,3,0)</f>
        <v>#N/A</v>
      </c>
      <c r="G79" s="16" t="e">
        <f t="shared" si="4"/>
        <v>#N/A</v>
      </c>
      <c r="H79" s="25" t="e">
        <f t="shared" si="5"/>
        <v>#N/A</v>
      </c>
    </row>
    <row r="80" spans="2:8" x14ac:dyDescent="0.25">
      <c r="B80" s="24"/>
      <c r="C80" s="18"/>
      <c r="D80" s="18"/>
      <c r="E80" s="16" t="e">
        <f>+VLOOKUP($C80,cenik!$B$4:$D$36,2,0)</f>
        <v>#N/A</v>
      </c>
      <c r="F80" s="17" t="e">
        <f>+VLOOKUP($C80,cenik!$B$4:$D$36,3,0)</f>
        <v>#N/A</v>
      </c>
      <c r="G80" s="16" t="e">
        <f t="shared" si="4"/>
        <v>#N/A</v>
      </c>
      <c r="H80" s="25" t="e">
        <f t="shared" si="5"/>
        <v>#N/A</v>
      </c>
    </row>
    <row r="81" spans="2:8" x14ac:dyDescent="0.25">
      <c r="B81" s="24"/>
      <c r="C81" s="18"/>
      <c r="D81" s="18"/>
      <c r="E81" s="16" t="e">
        <f>+VLOOKUP($C81,cenik!$B$4:$D$36,2,0)</f>
        <v>#N/A</v>
      </c>
      <c r="F81" s="17" t="e">
        <f>+VLOOKUP($C81,cenik!$B$4:$D$36,3,0)</f>
        <v>#N/A</v>
      </c>
      <c r="G81" s="16" t="e">
        <f t="shared" si="4"/>
        <v>#N/A</v>
      </c>
      <c r="H81" s="25" t="e">
        <f t="shared" si="5"/>
        <v>#N/A</v>
      </c>
    </row>
    <row r="82" spans="2:8" x14ac:dyDescent="0.25">
      <c r="B82" s="24"/>
      <c r="C82" s="18"/>
      <c r="D82" s="18"/>
      <c r="E82" s="16" t="e">
        <f>+VLOOKUP($C82,cenik!$B$4:$D$36,2,0)</f>
        <v>#N/A</v>
      </c>
      <c r="F82" s="17" t="e">
        <f>+VLOOKUP($C82,cenik!$B$4:$D$36,3,0)</f>
        <v>#N/A</v>
      </c>
      <c r="G82" s="16" t="e">
        <f t="shared" si="4"/>
        <v>#N/A</v>
      </c>
      <c r="H82" s="25" t="e">
        <f t="shared" si="5"/>
        <v>#N/A</v>
      </c>
    </row>
    <row r="83" spans="2:8" x14ac:dyDescent="0.25">
      <c r="B83" s="24"/>
      <c r="C83" s="18"/>
      <c r="D83" s="18"/>
      <c r="E83" s="16" t="e">
        <f>+VLOOKUP($C83,cenik!$B$4:$D$36,2,0)</f>
        <v>#N/A</v>
      </c>
      <c r="F83" s="17" t="e">
        <f>+VLOOKUP($C83,cenik!$B$4:$D$36,3,0)</f>
        <v>#N/A</v>
      </c>
      <c r="G83" s="16" t="e">
        <f t="shared" si="4"/>
        <v>#N/A</v>
      </c>
      <c r="H83" s="25" t="e">
        <f t="shared" si="5"/>
        <v>#N/A</v>
      </c>
    </row>
    <row r="84" spans="2:8" x14ac:dyDescent="0.25">
      <c r="B84" s="24"/>
      <c r="C84" s="18"/>
      <c r="D84" s="18"/>
      <c r="E84" s="16" t="e">
        <f>+VLOOKUP($C84,cenik!$B$4:$D$36,2,0)</f>
        <v>#N/A</v>
      </c>
      <c r="F84" s="17" t="e">
        <f>+VLOOKUP($C84,cenik!$B$4:$D$36,3,0)</f>
        <v>#N/A</v>
      </c>
      <c r="G84" s="16" t="e">
        <f t="shared" si="4"/>
        <v>#N/A</v>
      </c>
      <c r="H84" s="25" t="e">
        <f t="shared" si="5"/>
        <v>#N/A</v>
      </c>
    </row>
    <row r="85" spans="2:8" x14ac:dyDescent="0.25">
      <c r="B85" s="24"/>
      <c r="C85" s="18"/>
      <c r="D85" s="18"/>
      <c r="E85" s="16" t="e">
        <f>+VLOOKUP($C85,cenik!$B$4:$D$36,2,0)</f>
        <v>#N/A</v>
      </c>
      <c r="F85" s="17" t="e">
        <f>+VLOOKUP($C85,cenik!$B$4:$D$36,3,0)</f>
        <v>#N/A</v>
      </c>
      <c r="G85" s="16" t="e">
        <f t="shared" si="4"/>
        <v>#N/A</v>
      </c>
      <c r="H85" s="25" t="e">
        <f t="shared" si="5"/>
        <v>#N/A</v>
      </c>
    </row>
    <row r="86" spans="2:8" x14ac:dyDescent="0.25">
      <c r="B86" s="24"/>
      <c r="C86" s="18"/>
      <c r="D86" s="18"/>
      <c r="E86" s="16" t="e">
        <f>+VLOOKUP($C86,cenik!$B$4:$D$36,2,0)</f>
        <v>#N/A</v>
      </c>
      <c r="F86" s="17" t="e">
        <f>+VLOOKUP($C86,cenik!$B$4:$D$36,3,0)</f>
        <v>#N/A</v>
      </c>
      <c r="G86" s="16" t="e">
        <f t="shared" si="4"/>
        <v>#N/A</v>
      </c>
      <c r="H86" s="25" t="e">
        <f t="shared" si="5"/>
        <v>#N/A</v>
      </c>
    </row>
    <row r="87" spans="2:8" x14ac:dyDescent="0.25">
      <c r="B87" s="24"/>
      <c r="C87" s="18"/>
      <c r="D87" s="18"/>
      <c r="E87" s="16" t="e">
        <f>+VLOOKUP($C87,cenik!$B$4:$D$36,2,0)</f>
        <v>#N/A</v>
      </c>
      <c r="F87" s="17" t="e">
        <f>+VLOOKUP($C87,cenik!$B$4:$D$36,3,0)</f>
        <v>#N/A</v>
      </c>
      <c r="G87" s="16" t="e">
        <f t="shared" si="4"/>
        <v>#N/A</v>
      </c>
      <c r="H87" s="25" t="e">
        <f t="shared" si="5"/>
        <v>#N/A</v>
      </c>
    </row>
    <row r="88" spans="2:8" x14ac:dyDescent="0.25">
      <c r="B88" s="24"/>
      <c r="C88" s="18"/>
      <c r="D88" s="18"/>
      <c r="E88" s="16" t="e">
        <f>+VLOOKUP($C88,cenik!$B$4:$D$36,2,0)</f>
        <v>#N/A</v>
      </c>
      <c r="F88" s="17" t="e">
        <f>+VLOOKUP($C88,cenik!$B$4:$D$36,3,0)</f>
        <v>#N/A</v>
      </c>
      <c r="G88" s="16" t="e">
        <f t="shared" si="4"/>
        <v>#N/A</v>
      </c>
      <c r="H88" s="25" t="e">
        <f t="shared" si="5"/>
        <v>#N/A</v>
      </c>
    </row>
    <row r="89" spans="2:8" x14ac:dyDescent="0.25">
      <c r="B89" s="24"/>
      <c r="C89" s="18"/>
      <c r="D89" s="18"/>
      <c r="E89" s="16" t="e">
        <f>+VLOOKUP($C89,cenik!$B$4:$D$36,2,0)</f>
        <v>#N/A</v>
      </c>
      <c r="F89" s="17" t="e">
        <f>+VLOOKUP($C89,cenik!$B$4:$D$36,3,0)</f>
        <v>#N/A</v>
      </c>
      <c r="G89" s="16" t="e">
        <f t="shared" si="4"/>
        <v>#N/A</v>
      </c>
      <c r="H89" s="25" t="e">
        <f t="shared" si="5"/>
        <v>#N/A</v>
      </c>
    </row>
    <row r="90" spans="2:8" x14ac:dyDescent="0.25">
      <c r="B90" s="24"/>
      <c r="C90" s="18"/>
      <c r="D90" s="18"/>
      <c r="E90" s="16" t="e">
        <f>+VLOOKUP($C90,cenik!$B$4:$D$36,2,0)</f>
        <v>#N/A</v>
      </c>
      <c r="F90" s="17" t="e">
        <f>+VLOOKUP($C90,cenik!$B$4:$D$36,3,0)</f>
        <v>#N/A</v>
      </c>
      <c r="G90" s="16" t="e">
        <f t="shared" si="4"/>
        <v>#N/A</v>
      </c>
      <c r="H90" s="25" t="e">
        <f t="shared" si="5"/>
        <v>#N/A</v>
      </c>
    </row>
    <row r="91" spans="2:8" x14ac:dyDescent="0.25">
      <c r="B91" s="24"/>
      <c r="C91" s="18"/>
      <c r="D91" s="18"/>
      <c r="E91" s="16" t="e">
        <f>+VLOOKUP($C91,cenik!$B$4:$D$36,2,0)</f>
        <v>#N/A</v>
      </c>
      <c r="F91" s="17" t="e">
        <f>+VLOOKUP($C91,cenik!$B$4:$D$36,3,0)</f>
        <v>#N/A</v>
      </c>
      <c r="G91" s="16" t="e">
        <f t="shared" si="4"/>
        <v>#N/A</v>
      </c>
      <c r="H91" s="25" t="e">
        <f t="shared" si="5"/>
        <v>#N/A</v>
      </c>
    </row>
    <row r="92" spans="2:8" x14ac:dyDescent="0.25">
      <c r="B92" s="24"/>
      <c r="C92" s="18"/>
      <c r="D92" s="18"/>
      <c r="E92" s="16" t="e">
        <f>+VLOOKUP($C92,cenik!$B$4:$D$36,2,0)</f>
        <v>#N/A</v>
      </c>
      <c r="F92" s="17" t="e">
        <f>+VLOOKUP($C92,cenik!$B$4:$D$36,3,0)</f>
        <v>#N/A</v>
      </c>
      <c r="G92" s="16" t="e">
        <f t="shared" si="4"/>
        <v>#N/A</v>
      </c>
      <c r="H92" s="25" t="e">
        <f t="shared" si="5"/>
        <v>#N/A</v>
      </c>
    </row>
    <row r="93" spans="2:8" x14ac:dyDescent="0.25">
      <c r="B93" s="24"/>
      <c r="C93" s="18"/>
      <c r="D93" s="18"/>
      <c r="E93" s="16" t="e">
        <f>+VLOOKUP($C93,cenik!$B$4:$D$36,2,0)</f>
        <v>#N/A</v>
      </c>
      <c r="F93" s="17" t="e">
        <f>+VLOOKUP($C93,cenik!$B$4:$D$36,3,0)</f>
        <v>#N/A</v>
      </c>
      <c r="G93" s="16" t="e">
        <f t="shared" si="4"/>
        <v>#N/A</v>
      </c>
      <c r="H93" s="25" t="e">
        <f t="shared" si="5"/>
        <v>#N/A</v>
      </c>
    </row>
    <row r="94" spans="2:8" x14ac:dyDescent="0.25">
      <c r="B94" s="24"/>
      <c r="C94" s="18"/>
      <c r="D94" s="18"/>
      <c r="E94" s="16" t="e">
        <f>+VLOOKUP($C94,cenik!$B$4:$D$36,2,0)</f>
        <v>#N/A</v>
      </c>
      <c r="F94" s="17" t="e">
        <f>+VLOOKUP($C94,cenik!$B$4:$D$36,3,0)</f>
        <v>#N/A</v>
      </c>
      <c r="G94" s="16" t="e">
        <f t="shared" si="4"/>
        <v>#N/A</v>
      </c>
      <c r="H94" s="25" t="e">
        <f t="shared" si="5"/>
        <v>#N/A</v>
      </c>
    </row>
    <row r="95" spans="2:8" x14ac:dyDescent="0.25">
      <c r="B95" s="24"/>
      <c r="C95" s="18"/>
      <c r="D95" s="18"/>
      <c r="E95" s="16" t="e">
        <f>+VLOOKUP($C95,cenik!$B$4:$D$36,2,0)</f>
        <v>#N/A</v>
      </c>
      <c r="F95" s="17" t="e">
        <f>+VLOOKUP($C95,cenik!$B$4:$D$36,3,0)</f>
        <v>#N/A</v>
      </c>
      <c r="G95" s="16" t="e">
        <f t="shared" si="4"/>
        <v>#N/A</v>
      </c>
      <c r="H95" s="25" t="e">
        <f t="shared" si="5"/>
        <v>#N/A</v>
      </c>
    </row>
    <row r="96" spans="2:8" x14ac:dyDescent="0.25">
      <c r="B96" s="24"/>
      <c r="C96" s="18"/>
      <c r="D96" s="18"/>
      <c r="E96" s="16" t="e">
        <f>+VLOOKUP($C96,cenik!$B$4:$D$36,2,0)</f>
        <v>#N/A</v>
      </c>
      <c r="F96" s="17" t="e">
        <f>+VLOOKUP($C96,cenik!$B$4:$D$36,3,0)</f>
        <v>#N/A</v>
      </c>
      <c r="G96" s="16" t="e">
        <f t="shared" si="4"/>
        <v>#N/A</v>
      </c>
      <c r="H96" s="25" t="e">
        <f t="shared" si="5"/>
        <v>#N/A</v>
      </c>
    </row>
    <row r="97" spans="2:8" x14ac:dyDescent="0.25">
      <c r="B97" s="24"/>
      <c r="C97" s="18"/>
      <c r="D97" s="18"/>
      <c r="E97" s="16" t="e">
        <f>+VLOOKUP($C97,cenik!$B$4:$D$36,2,0)</f>
        <v>#N/A</v>
      </c>
      <c r="F97" s="17" t="e">
        <f>+VLOOKUP($C97,cenik!$B$4:$D$36,3,0)</f>
        <v>#N/A</v>
      </c>
      <c r="G97" s="16" t="e">
        <f t="shared" si="4"/>
        <v>#N/A</v>
      </c>
      <c r="H97" s="25" t="e">
        <f t="shared" si="5"/>
        <v>#N/A</v>
      </c>
    </row>
    <row r="98" spans="2:8" x14ac:dyDescent="0.25">
      <c r="B98" s="24"/>
      <c r="C98" s="18"/>
      <c r="D98" s="18"/>
      <c r="E98" s="16" t="e">
        <f>+VLOOKUP($C98,cenik!$B$4:$D$36,2,0)</f>
        <v>#N/A</v>
      </c>
      <c r="F98" s="17" t="e">
        <f>+VLOOKUP($C98,cenik!$B$4:$D$36,3,0)</f>
        <v>#N/A</v>
      </c>
      <c r="G98" s="16" t="e">
        <f t="shared" si="4"/>
        <v>#N/A</v>
      </c>
      <c r="H98" s="25" t="e">
        <f t="shared" si="5"/>
        <v>#N/A</v>
      </c>
    </row>
    <row r="99" spans="2:8" x14ac:dyDescent="0.25">
      <c r="B99" s="24"/>
      <c r="C99" s="18"/>
      <c r="D99" s="18"/>
      <c r="E99" s="16" t="e">
        <f>+VLOOKUP($C99,cenik!$B$4:$D$36,2,0)</f>
        <v>#N/A</v>
      </c>
      <c r="F99" s="17" t="e">
        <f>+VLOOKUP($C99,cenik!$B$4:$D$36,3,0)</f>
        <v>#N/A</v>
      </c>
      <c r="G99" s="16" t="e">
        <f t="shared" si="4"/>
        <v>#N/A</v>
      </c>
      <c r="H99" s="25" t="e">
        <f t="shared" si="5"/>
        <v>#N/A</v>
      </c>
    </row>
    <row r="100" spans="2:8" x14ac:dyDescent="0.25">
      <c r="B100" s="24"/>
      <c r="C100" s="18"/>
      <c r="D100" s="18"/>
      <c r="E100" s="16" t="e">
        <f>+VLOOKUP($C100,cenik!$B$4:$D$36,2,0)</f>
        <v>#N/A</v>
      </c>
      <c r="F100" s="17" t="e">
        <f>+VLOOKUP($C100,cenik!$B$4:$D$36,3,0)</f>
        <v>#N/A</v>
      </c>
      <c r="G100" s="16" t="e">
        <f t="shared" si="4"/>
        <v>#N/A</v>
      </c>
      <c r="H100" s="25" t="e">
        <f t="shared" si="5"/>
        <v>#N/A</v>
      </c>
    </row>
    <row r="101" spans="2:8" x14ac:dyDescent="0.25">
      <c r="B101" s="24"/>
      <c r="C101" s="18"/>
      <c r="D101" s="18"/>
      <c r="E101" s="16" t="e">
        <f>+VLOOKUP($C101,cenik!$B$4:$D$36,2,0)</f>
        <v>#N/A</v>
      </c>
      <c r="F101" s="17" t="e">
        <f>+VLOOKUP($C101,cenik!$B$4:$D$36,3,0)</f>
        <v>#N/A</v>
      </c>
      <c r="G101" s="16" t="e">
        <f t="shared" ref="G101:G132" si="6">+D101*E101</f>
        <v>#N/A</v>
      </c>
      <c r="H101" s="25" t="e">
        <f t="shared" ref="H101:H132" si="7">G101*(1-F101)</f>
        <v>#N/A</v>
      </c>
    </row>
    <row r="102" spans="2:8" x14ac:dyDescent="0.25">
      <c r="B102" s="24"/>
      <c r="C102" s="18"/>
      <c r="D102" s="18"/>
      <c r="E102" s="16" t="e">
        <f>+VLOOKUP($C102,cenik!$B$4:$D$36,2,0)</f>
        <v>#N/A</v>
      </c>
      <c r="F102" s="17" t="e">
        <f>+VLOOKUP($C102,cenik!$B$4:$D$36,3,0)</f>
        <v>#N/A</v>
      </c>
      <c r="G102" s="16" t="e">
        <f t="shared" si="6"/>
        <v>#N/A</v>
      </c>
      <c r="H102" s="25" t="e">
        <f t="shared" si="7"/>
        <v>#N/A</v>
      </c>
    </row>
    <row r="103" spans="2:8" x14ac:dyDescent="0.25">
      <c r="B103" s="24"/>
      <c r="C103" s="18"/>
      <c r="D103" s="18"/>
      <c r="E103" s="16" t="e">
        <f>+VLOOKUP($C103,cenik!$B$4:$D$36,2,0)</f>
        <v>#N/A</v>
      </c>
      <c r="F103" s="17" t="e">
        <f>+VLOOKUP($C103,cenik!$B$4:$D$36,3,0)</f>
        <v>#N/A</v>
      </c>
      <c r="G103" s="16" t="e">
        <f t="shared" si="6"/>
        <v>#N/A</v>
      </c>
      <c r="H103" s="25" t="e">
        <f t="shared" si="7"/>
        <v>#N/A</v>
      </c>
    </row>
    <row r="104" spans="2:8" x14ac:dyDescent="0.25">
      <c r="B104" s="24"/>
      <c r="C104" s="18"/>
      <c r="D104" s="18"/>
      <c r="E104" s="16" t="e">
        <f>+VLOOKUP($C104,cenik!$B$4:$D$36,2,0)</f>
        <v>#N/A</v>
      </c>
      <c r="F104" s="17" t="e">
        <f>+VLOOKUP($C104,cenik!$B$4:$D$36,3,0)</f>
        <v>#N/A</v>
      </c>
      <c r="G104" s="16" t="e">
        <f t="shared" si="6"/>
        <v>#N/A</v>
      </c>
      <c r="H104" s="25" t="e">
        <f t="shared" si="7"/>
        <v>#N/A</v>
      </c>
    </row>
    <row r="105" spans="2:8" x14ac:dyDescent="0.25">
      <c r="B105" s="24"/>
      <c r="C105" s="18"/>
      <c r="D105" s="18"/>
      <c r="E105" s="16" t="e">
        <f>+VLOOKUP($C105,cenik!$B$4:$D$36,2,0)</f>
        <v>#N/A</v>
      </c>
      <c r="F105" s="17" t="e">
        <f>+VLOOKUP($C105,cenik!$B$4:$D$36,3,0)</f>
        <v>#N/A</v>
      </c>
      <c r="G105" s="16" t="e">
        <f t="shared" si="6"/>
        <v>#N/A</v>
      </c>
      <c r="H105" s="25" t="e">
        <f t="shared" si="7"/>
        <v>#N/A</v>
      </c>
    </row>
    <row r="106" spans="2:8" x14ac:dyDescent="0.25">
      <c r="B106" s="24"/>
      <c r="C106" s="18"/>
      <c r="D106" s="18"/>
      <c r="E106" s="16" t="e">
        <f>+VLOOKUP($C106,cenik!$B$4:$D$36,2,0)</f>
        <v>#N/A</v>
      </c>
      <c r="F106" s="17" t="e">
        <f>+VLOOKUP($C106,cenik!$B$4:$D$36,3,0)</f>
        <v>#N/A</v>
      </c>
      <c r="G106" s="16" t="e">
        <f t="shared" si="6"/>
        <v>#N/A</v>
      </c>
      <c r="H106" s="25" t="e">
        <f t="shared" si="7"/>
        <v>#N/A</v>
      </c>
    </row>
    <row r="107" spans="2:8" x14ac:dyDescent="0.25">
      <c r="B107" s="24"/>
      <c r="C107" s="18"/>
      <c r="D107" s="18"/>
      <c r="E107" s="16" t="e">
        <f>+VLOOKUP($C107,cenik!$B$4:$D$36,2,0)</f>
        <v>#N/A</v>
      </c>
      <c r="F107" s="17" t="e">
        <f>+VLOOKUP($C107,cenik!$B$4:$D$36,3,0)</f>
        <v>#N/A</v>
      </c>
      <c r="G107" s="16" t="e">
        <f t="shared" si="6"/>
        <v>#N/A</v>
      </c>
      <c r="H107" s="25" t="e">
        <f t="shared" si="7"/>
        <v>#N/A</v>
      </c>
    </row>
    <row r="108" spans="2:8" x14ac:dyDescent="0.25">
      <c r="B108" s="24"/>
      <c r="C108" s="18"/>
      <c r="D108" s="18"/>
      <c r="E108" s="16" t="e">
        <f>+VLOOKUP($C108,cenik!$B$4:$D$36,2,0)</f>
        <v>#N/A</v>
      </c>
      <c r="F108" s="17" t="e">
        <f>+VLOOKUP($C108,cenik!$B$4:$D$36,3,0)</f>
        <v>#N/A</v>
      </c>
      <c r="G108" s="16" t="e">
        <f t="shared" si="6"/>
        <v>#N/A</v>
      </c>
      <c r="H108" s="25" t="e">
        <f t="shared" si="7"/>
        <v>#N/A</v>
      </c>
    </row>
    <row r="109" spans="2:8" x14ac:dyDescent="0.25">
      <c r="B109" s="24"/>
      <c r="C109" s="18"/>
      <c r="D109" s="18"/>
      <c r="E109" s="16" t="e">
        <f>+VLOOKUP($C109,cenik!$B$4:$D$36,2,0)</f>
        <v>#N/A</v>
      </c>
      <c r="F109" s="17" t="e">
        <f>+VLOOKUP($C109,cenik!$B$4:$D$36,3,0)</f>
        <v>#N/A</v>
      </c>
      <c r="G109" s="16" t="e">
        <f t="shared" si="6"/>
        <v>#N/A</v>
      </c>
      <c r="H109" s="25" t="e">
        <f t="shared" si="7"/>
        <v>#N/A</v>
      </c>
    </row>
    <row r="110" spans="2:8" x14ac:dyDescent="0.25">
      <c r="B110" s="24"/>
      <c r="C110" s="18"/>
      <c r="D110" s="18"/>
      <c r="E110" s="16" t="e">
        <f>+VLOOKUP($C110,cenik!$B$4:$D$36,2,0)</f>
        <v>#N/A</v>
      </c>
      <c r="F110" s="17" t="e">
        <f>+VLOOKUP($C110,cenik!$B$4:$D$36,3,0)</f>
        <v>#N/A</v>
      </c>
      <c r="G110" s="16" t="e">
        <f t="shared" si="6"/>
        <v>#N/A</v>
      </c>
      <c r="H110" s="25" t="e">
        <f t="shared" si="7"/>
        <v>#N/A</v>
      </c>
    </row>
    <row r="111" spans="2:8" x14ac:dyDescent="0.25">
      <c r="B111" s="24"/>
      <c r="C111" s="18"/>
      <c r="D111" s="18"/>
      <c r="E111" s="16" t="e">
        <f>+VLOOKUP($C111,cenik!$B$4:$D$36,2,0)</f>
        <v>#N/A</v>
      </c>
      <c r="F111" s="17" t="e">
        <f>+VLOOKUP($C111,cenik!$B$4:$D$36,3,0)</f>
        <v>#N/A</v>
      </c>
      <c r="G111" s="16" t="e">
        <f t="shared" si="6"/>
        <v>#N/A</v>
      </c>
      <c r="H111" s="25" t="e">
        <f t="shared" si="7"/>
        <v>#N/A</v>
      </c>
    </row>
    <row r="112" spans="2:8" x14ac:dyDescent="0.25">
      <c r="B112" s="24"/>
      <c r="C112" s="18"/>
      <c r="D112" s="18"/>
      <c r="E112" s="16" t="e">
        <f>+VLOOKUP($C112,cenik!$B$4:$D$36,2,0)</f>
        <v>#N/A</v>
      </c>
      <c r="F112" s="17" t="e">
        <f>+VLOOKUP($C112,cenik!$B$4:$D$36,3,0)</f>
        <v>#N/A</v>
      </c>
      <c r="G112" s="16" t="e">
        <f t="shared" si="6"/>
        <v>#N/A</v>
      </c>
      <c r="H112" s="25" t="e">
        <f t="shared" si="7"/>
        <v>#N/A</v>
      </c>
    </row>
    <row r="113" spans="2:8" x14ac:dyDescent="0.25">
      <c r="B113" s="24"/>
      <c r="C113" s="18"/>
      <c r="D113" s="18"/>
      <c r="E113" s="16" t="e">
        <f>+VLOOKUP($C113,cenik!$B$4:$D$36,2,0)</f>
        <v>#N/A</v>
      </c>
      <c r="F113" s="17" t="e">
        <f>+VLOOKUP($C113,cenik!$B$4:$D$36,3,0)</f>
        <v>#N/A</v>
      </c>
      <c r="G113" s="16" t="e">
        <f t="shared" si="6"/>
        <v>#N/A</v>
      </c>
      <c r="H113" s="25" t="e">
        <f t="shared" si="7"/>
        <v>#N/A</v>
      </c>
    </row>
    <row r="114" spans="2:8" x14ac:dyDescent="0.25">
      <c r="B114" s="24"/>
      <c r="C114" s="18"/>
      <c r="D114" s="18"/>
      <c r="E114" s="16" t="e">
        <f>+VLOOKUP($C114,cenik!$B$4:$D$36,2,0)</f>
        <v>#N/A</v>
      </c>
      <c r="F114" s="17" t="e">
        <f>+VLOOKUP($C114,cenik!$B$4:$D$36,3,0)</f>
        <v>#N/A</v>
      </c>
      <c r="G114" s="16" t="e">
        <f t="shared" si="6"/>
        <v>#N/A</v>
      </c>
      <c r="H114" s="25" t="e">
        <f t="shared" si="7"/>
        <v>#N/A</v>
      </c>
    </row>
    <row r="115" spans="2:8" x14ac:dyDescent="0.25">
      <c r="B115" s="24"/>
      <c r="C115" s="18"/>
      <c r="D115" s="18"/>
      <c r="E115" s="16" t="e">
        <f>+VLOOKUP($C115,cenik!$B$4:$D$36,2,0)</f>
        <v>#N/A</v>
      </c>
      <c r="F115" s="17" t="e">
        <f>+VLOOKUP($C115,cenik!$B$4:$D$36,3,0)</f>
        <v>#N/A</v>
      </c>
      <c r="G115" s="16" t="e">
        <f t="shared" si="6"/>
        <v>#N/A</v>
      </c>
      <c r="H115" s="25" t="e">
        <f t="shared" si="7"/>
        <v>#N/A</v>
      </c>
    </row>
    <row r="116" spans="2:8" x14ac:dyDescent="0.25">
      <c r="B116" s="24"/>
      <c r="C116" s="18"/>
      <c r="D116" s="18"/>
      <c r="E116" s="16" t="e">
        <f>+VLOOKUP($C116,cenik!$B$4:$D$36,2,0)</f>
        <v>#N/A</v>
      </c>
      <c r="F116" s="17" t="e">
        <f>+VLOOKUP($C116,cenik!$B$4:$D$36,3,0)</f>
        <v>#N/A</v>
      </c>
      <c r="G116" s="16" t="e">
        <f t="shared" si="6"/>
        <v>#N/A</v>
      </c>
      <c r="H116" s="25" t="e">
        <f t="shared" si="7"/>
        <v>#N/A</v>
      </c>
    </row>
    <row r="117" spans="2:8" x14ac:dyDescent="0.25">
      <c r="B117" s="24"/>
      <c r="C117" s="18"/>
      <c r="D117" s="18"/>
      <c r="E117" s="16" t="e">
        <f>+VLOOKUP($C117,cenik!$B$4:$D$36,2,0)</f>
        <v>#N/A</v>
      </c>
      <c r="F117" s="17" t="e">
        <f>+VLOOKUP($C117,cenik!$B$4:$D$36,3,0)</f>
        <v>#N/A</v>
      </c>
      <c r="G117" s="16" t="e">
        <f t="shared" si="6"/>
        <v>#N/A</v>
      </c>
      <c r="H117" s="25" t="e">
        <f t="shared" si="7"/>
        <v>#N/A</v>
      </c>
    </row>
    <row r="118" spans="2:8" x14ac:dyDescent="0.25">
      <c r="B118" s="24"/>
      <c r="C118" s="18"/>
      <c r="D118" s="18"/>
      <c r="E118" s="16" t="e">
        <f>+VLOOKUP($C118,cenik!$B$4:$D$36,2,0)</f>
        <v>#N/A</v>
      </c>
      <c r="F118" s="17" t="e">
        <f>+VLOOKUP($C118,cenik!$B$4:$D$36,3,0)</f>
        <v>#N/A</v>
      </c>
      <c r="G118" s="16" t="e">
        <f t="shared" si="6"/>
        <v>#N/A</v>
      </c>
      <c r="H118" s="25" t="e">
        <f t="shared" si="7"/>
        <v>#N/A</v>
      </c>
    </row>
    <row r="119" spans="2:8" x14ac:dyDescent="0.25">
      <c r="B119" s="24"/>
      <c r="C119" s="18"/>
      <c r="D119" s="18"/>
      <c r="E119" s="16" t="e">
        <f>+VLOOKUP($C119,cenik!$B$4:$D$36,2,0)</f>
        <v>#N/A</v>
      </c>
      <c r="F119" s="17" t="e">
        <f>+VLOOKUP($C119,cenik!$B$4:$D$36,3,0)</f>
        <v>#N/A</v>
      </c>
      <c r="G119" s="16" t="e">
        <f t="shared" si="6"/>
        <v>#N/A</v>
      </c>
      <c r="H119" s="25" t="e">
        <f t="shared" si="7"/>
        <v>#N/A</v>
      </c>
    </row>
    <row r="120" spans="2:8" x14ac:dyDescent="0.25">
      <c r="B120" s="24"/>
      <c r="C120" s="18"/>
      <c r="D120" s="18"/>
      <c r="E120" s="16" t="e">
        <f>+VLOOKUP($C120,cenik!$B$4:$D$36,2,0)</f>
        <v>#N/A</v>
      </c>
      <c r="F120" s="17" t="e">
        <f>+VLOOKUP($C120,cenik!$B$4:$D$36,3,0)</f>
        <v>#N/A</v>
      </c>
      <c r="G120" s="16" t="e">
        <f t="shared" si="6"/>
        <v>#N/A</v>
      </c>
      <c r="H120" s="25" t="e">
        <f t="shared" si="7"/>
        <v>#N/A</v>
      </c>
    </row>
    <row r="121" spans="2:8" x14ac:dyDescent="0.25">
      <c r="B121" s="24"/>
      <c r="C121" s="18"/>
      <c r="D121" s="18"/>
      <c r="E121" s="16" t="e">
        <f>+VLOOKUP($C121,cenik!$B$4:$D$36,2,0)</f>
        <v>#N/A</v>
      </c>
      <c r="F121" s="17" t="e">
        <f>+VLOOKUP($C121,cenik!$B$4:$D$36,3,0)</f>
        <v>#N/A</v>
      </c>
      <c r="G121" s="16" t="e">
        <f t="shared" si="6"/>
        <v>#N/A</v>
      </c>
      <c r="H121" s="25" t="e">
        <f t="shared" si="7"/>
        <v>#N/A</v>
      </c>
    </row>
    <row r="122" spans="2:8" x14ac:dyDescent="0.25">
      <c r="B122" s="24"/>
      <c r="C122" s="18"/>
      <c r="D122" s="18"/>
      <c r="E122" s="16" t="e">
        <f>+VLOOKUP($C122,cenik!$B$4:$D$36,2,0)</f>
        <v>#N/A</v>
      </c>
      <c r="F122" s="17" t="e">
        <f>+VLOOKUP($C122,cenik!$B$4:$D$36,3,0)</f>
        <v>#N/A</v>
      </c>
      <c r="G122" s="16" t="e">
        <f t="shared" si="6"/>
        <v>#N/A</v>
      </c>
      <c r="H122" s="25" t="e">
        <f t="shared" si="7"/>
        <v>#N/A</v>
      </c>
    </row>
    <row r="123" spans="2:8" x14ac:dyDescent="0.25">
      <c r="B123" s="24"/>
      <c r="C123" s="18"/>
      <c r="D123" s="18"/>
      <c r="E123" s="16" t="e">
        <f>+VLOOKUP($C123,cenik!$B$4:$D$36,2,0)</f>
        <v>#N/A</v>
      </c>
      <c r="F123" s="17" t="e">
        <f>+VLOOKUP($C123,cenik!$B$4:$D$36,3,0)</f>
        <v>#N/A</v>
      </c>
      <c r="G123" s="16" t="e">
        <f t="shared" si="6"/>
        <v>#N/A</v>
      </c>
      <c r="H123" s="25" t="e">
        <f t="shared" si="7"/>
        <v>#N/A</v>
      </c>
    </row>
    <row r="124" spans="2:8" x14ac:dyDescent="0.25">
      <c r="B124" s="24"/>
      <c r="C124" s="18"/>
      <c r="D124" s="18"/>
      <c r="E124" s="16" t="e">
        <f>+VLOOKUP($C124,cenik!$B$4:$D$36,2,0)</f>
        <v>#N/A</v>
      </c>
      <c r="F124" s="17" t="e">
        <f>+VLOOKUP($C124,cenik!$B$4:$D$36,3,0)</f>
        <v>#N/A</v>
      </c>
      <c r="G124" s="16" t="e">
        <f t="shared" si="6"/>
        <v>#N/A</v>
      </c>
      <c r="H124" s="25" t="e">
        <f t="shared" si="7"/>
        <v>#N/A</v>
      </c>
    </row>
    <row r="125" spans="2:8" x14ac:dyDescent="0.25">
      <c r="B125" s="24"/>
      <c r="C125" s="18"/>
      <c r="D125" s="18"/>
      <c r="E125" s="16" t="e">
        <f>+VLOOKUP($C125,cenik!$B$4:$D$36,2,0)</f>
        <v>#N/A</v>
      </c>
      <c r="F125" s="17" t="e">
        <f>+VLOOKUP($C125,cenik!$B$4:$D$36,3,0)</f>
        <v>#N/A</v>
      </c>
      <c r="G125" s="16" t="e">
        <f t="shared" si="6"/>
        <v>#N/A</v>
      </c>
      <c r="H125" s="25" t="e">
        <f t="shared" si="7"/>
        <v>#N/A</v>
      </c>
    </row>
    <row r="126" spans="2:8" x14ac:dyDescent="0.25">
      <c r="B126" s="24"/>
      <c r="C126" s="18"/>
      <c r="D126" s="18"/>
      <c r="E126" s="16" t="e">
        <f>+VLOOKUP($C126,cenik!$B$4:$D$36,2,0)</f>
        <v>#N/A</v>
      </c>
      <c r="F126" s="17" t="e">
        <f>+VLOOKUP($C126,cenik!$B$4:$D$36,3,0)</f>
        <v>#N/A</v>
      </c>
      <c r="G126" s="16" t="e">
        <f t="shared" si="6"/>
        <v>#N/A</v>
      </c>
      <c r="H126" s="25" t="e">
        <f t="shared" si="7"/>
        <v>#N/A</v>
      </c>
    </row>
    <row r="127" spans="2:8" x14ac:dyDescent="0.25">
      <c r="B127" s="24"/>
      <c r="C127" s="18"/>
      <c r="D127" s="18"/>
      <c r="E127" s="16" t="e">
        <f>+VLOOKUP($C127,cenik!$B$4:$D$36,2,0)</f>
        <v>#N/A</v>
      </c>
      <c r="F127" s="17" t="e">
        <f>+VLOOKUP($C127,cenik!$B$4:$D$36,3,0)</f>
        <v>#N/A</v>
      </c>
      <c r="G127" s="16" t="e">
        <f t="shared" si="6"/>
        <v>#N/A</v>
      </c>
      <c r="H127" s="25" t="e">
        <f t="shared" si="7"/>
        <v>#N/A</v>
      </c>
    </row>
    <row r="128" spans="2:8" x14ac:dyDescent="0.25">
      <c r="B128" s="24"/>
      <c r="C128" s="18"/>
      <c r="D128" s="18"/>
      <c r="E128" s="16" t="e">
        <f>+VLOOKUP($C128,cenik!$B$4:$D$36,2,0)</f>
        <v>#N/A</v>
      </c>
      <c r="F128" s="17" t="e">
        <f>+VLOOKUP($C128,cenik!$B$4:$D$36,3,0)</f>
        <v>#N/A</v>
      </c>
      <c r="G128" s="16" t="e">
        <f t="shared" si="6"/>
        <v>#N/A</v>
      </c>
      <c r="H128" s="25" t="e">
        <f t="shared" si="7"/>
        <v>#N/A</v>
      </c>
    </row>
    <row r="129" spans="2:8" x14ac:dyDescent="0.25">
      <c r="B129" s="24"/>
      <c r="C129" s="18"/>
      <c r="D129" s="18"/>
      <c r="E129" s="16" t="e">
        <f>+VLOOKUP($C129,cenik!$B$4:$D$36,2,0)</f>
        <v>#N/A</v>
      </c>
      <c r="F129" s="17" t="e">
        <f>+VLOOKUP($C129,cenik!$B$4:$D$36,3,0)</f>
        <v>#N/A</v>
      </c>
      <c r="G129" s="16" t="e">
        <f t="shared" si="6"/>
        <v>#N/A</v>
      </c>
      <c r="H129" s="25" t="e">
        <f t="shared" si="7"/>
        <v>#N/A</v>
      </c>
    </row>
    <row r="130" spans="2:8" x14ac:dyDescent="0.25">
      <c r="B130" s="24"/>
      <c r="C130" s="18"/>
      <c r="D130" s="18"/>
      <c r="E130" s="16" t="e">
        <f>+VLOOKUP($C130,cenik!$B$4:$D$36,2,0)</f>
        <v>#N/A</v>
      </c>
      <c r="F130" s="17" t="e">
        <f>+VLOOKUP($C130,cenik!$B$4:$D$36,3,0)</f>
        <v>#N/A</v>
      </c>
      <c r="G130" s="16" t="e">
        <f t="shared" si="6"/>
        <v>#N/A</v>
      </c>
      <c r="H130" s="25" t="e">
        <f t="shared" si="7"/>
        <v>#N/A</v>
      </c>
    </row>
    <row r="131" spans="2:8" x14ac:dyDescent="0.25">
      <c r="B131" s="24"/>
      <c r="C131" s="18"/>
      <c r="D131" s="18"/>
      <c r="E131" s="16" t="e">
        <f>+VLOOKUP($C131,cenik!$B$4:$D$36,2,0)</f>
        <v>#N/A</v>
      </c>
      <c r="F131" s="17" t="e">
        <f>+VLOOKUP($C131,cenik!$B$4:$D$36,3,0)</f>
        <v>#N/A</v>
      </c>
      <c r="G131" s="16" t="e">
        <f t="shared" si="6"/>
        <v>#N/A</v>
      </c>
      <c r="H131" s="25" t="e">
        <f t="shared" si="7"/>
        <v>#N/A</v>
      </c>
    </row>
    <row r="132" spans="2:8" x14ac:dyDescent="0.25">
      <c r="B132" s="24"/>
      <c r="C132" s="18"/>
      <c r="D132" s="18"/>
      <c r="E132" s="16" t="e">
        <f>+VLOOKUP($C132,cenik!$B$4:$D$36,2,0)</f>
        <v>#N/A</v>
      </c>
      <c r="F132" s="17" t="e">
        <f>+VLOOKUP($C132,cenik!$B$4:$D$36,3,0)</f>
        <v>#N/A</v>
      </c>
      <c r="G132" s="16" t="e">
        <f t="shared" si="6"/>
        <v>#N/A</v>
      </c>
      <c r="H132" s="25" t="e">
        <f t="shared" si="7"/>
        <v>#N/A</v>
      </c>
    </row>
    <row r="133" spans="2:8" x14ac:dyDescent="0.25">
      <c r="B133" s="24"/>
      <c r="C133" s="18"/>
      <c r="D133" s="18"/>
      <c r="E133" s="16" t="e">
        <f>+VLOOKUP($C133,cenik!$B$4:$D$36,2,0)</f>
        <v>#N/A</v>
      </c>
      <c r="F133" s="17" t="e">
        <f>+VLOOKUP($C133,cenik!$B$4:$D$36,3,0)</f>
        <v>#N/A</v>
      </c>
      <c r="G133" s="16" t="e">
        <f t="shared" ref="G133:G166" si="8">+D133*E133</f>
        <v>#N/A</v>
      </c>
      <c r="H133" s="25" t="e">
        <f t="shared" ref="H133:H164" si="9">G133*(1-F133)</f>
        <v>#N/A</v>
      </c>
    </row>
    <row r="134" spans="2:8" x14ac:dyDescent="0.25">
      <c r="B134" s="24"/>
      <c r="C134" s="18"/>
      <c r="D134" s="18"/>
      <c r="E134" s="16" t="e">
        <f>+VLOOKUP($C134,cenik!$B$4:$D$36,2,0)</f>
        <v>#N/A</v>
      </c>
      <c r="F134" s="17" t="e">
        <f>+VLOOKUP($C134,cenik!$B$4:$D$36,3,0)</f>
        <v>#N/A</v>
      </c>
      <c r="G134" s="16" t="e">
        <f t="shared" si="8"/>
        <v>#N/A</v>
      </c>
      <c r="H134" s="25" t="e">
        <f t="shared" si="9"/>
        <v>#N/A</v>
      </c>
    </row>
    <row r="135" spans="2:8" x14ac:dyDescent="0.25">
      <c r="B135" s="24"/>
      <c r="C135" s="18"/>
      <c r="D135" s="18"/>
      <c r="E135" s="16" t="e">
        <f>+VLOOKUP($C135,cenik!$B$4:$D$36,2,0)</f>
        <v>#N/A</v>
      </c>
      <c r="F135" s="17" t="e">
        <f>+VLOOKUP($C135,cenik!$B$4:$D$36,3,0)</f>
        <v>#N/A</v>
      </c>
      <c r="G135" s="16" t="e">
        <f t="shared" si="8"/>
        <v>#N/A</v>
      </c>
      <c r="H135" s="25" t="e">
        <f t="shared" si="9"/>
        <v>#N/A</v>
      </c>
    </row>
    <row r="136" spans="2:8" x14ac:dyDescent="0.25">
      <c r="B136" s="24"/>
      <c r="C136" s="18"/>
      <c r="D136" s="18"/>
      <c r="E136" s="16" t="e">
        <f>+VLOOKUP($C136,cenik!$B$4:$D$36,2,0)</f>
        <v>#N/A</v>
      </c>
      <c r="F136" s="17" t="e">
        <f>+VLOOKUP($C136,cenik!$B$4:$D$36,3,0)</f>
        <v>#N/A</v>
      </c>
      <c r="G136" s="16" t="e">
        <f t="shared" si="8"/>
        <v>#N/A</v>
      </c>
      <c r="H136" s="25" t="e">
        <f t="shared" si="9"/>
        <v>#N/A</v>
      </c>
    </row>
    <row r="137" spans="2:8" x14ac:dyDescent="0.25">
      <c r="B137" s="24"/>
      <c r="C137" s="18"/>
      <c r="D137" s="18"/>
      <c r="E137" s="16" t="e">
        <f>+VLOOKUP($C137,cenik!$B$4:$D$36,2,0)</f>
        <v>#N/A</v>
      </c>
      <c r="F137" s="17" t="e">
        <f>+VLOOKUP($C137,cenik!$B$4:$D$36,3,0)</f>
        <v>#N/A</v>
      </c>
      <c r="G137" s="16" t="e">
        <f t="shared" si="8"/>
        <v>#N/A</v>
      </c>
      <c r="H137" s="25" t="e">
        <f t="shared" si="9"/>
        <v>#N/A</v>
      </c>
    </row>
    <row r="138" spans="2:8" x14ac:dyDescent="0.25">
      <c r="B138" s="24"/>
      <c r="C138" s="18"/>
      <c r="D138" s="18"/>
      <c r="E138" s="16" t="e">
        <f>+VLOOKUP($C138,cenik!$B$4:$D$36,2,0)</f>
        <v>#N/A</v>
      </c>
      <c r="F138" s="17" t="e">
        <f>+VLOOKUP($C138,cenik!$B$4:$D$36,3,0)</f>
        <v>#N/A</v>
      </c>
      <c r="G138" s="16" t="e">
        <f t="shared" si="8"/>
        <v>#N/A</v>
      </c>
      <c r="H138" s="25" t="e">
        <f t="shared" si="9"/>
        <v>#N/A</v>
      </c>
    </row>
    <row r="139" spans="2:8" x14ac:dyDescent="0.25">
      <c r="B139" s="24"/>
      <c r="C139" s="18"/>
      <c r="D139" s="18"/>
      <c r="E139" s="16" t="e">
        <f>+VLOOKUP($C139,cenik!$B$4:$D$36,2,0)</f>
        <v>#N/A</v>
      </c>
      <c r="F139" s="17" t="e">
        <f>+VLOOKUP($C139,cenik!$B$4:$D$36,3,0)</f>
        <v>#N/A</v>
      </c>
      <c r="G139" s="16" t="e">
        <f t="shared" si="8"/>
        <v>#N/A</v>
      </c>
      <c r="H139" s="25" t="e">
        <f t="shared" si="9"/>
        <v>#N/A</v>
      </c>
    </row>
    <row r="140" spans="2:8" x14ac:dyDescent="0.25">
      <c r="B140" s="24"/>
      <c r="C140" s="18"/>
      <c r="D140" s="18"/>
      <c r="E140" s="16" t="e">
        <f>+VLOOKUP($C140,cenik!$B$4:$D$36,2,0)</f>
        <v>#N/A</v>
      </c>
      <c r="F140" s="17" t="e">
        <f>+VLOOKUP($C140,cenik!$B$4:$D$36,3,0)</f>
        <v>#N/A</v>
      </c>
      <c r="G140" s="16" t="e">
        <f t="shared" si="8"/>
        <v>#N/A</v>
      </c>
      <c r="H140" s="25" t="e">
        <f t="shared" si="9"/>
        <v>#N/A</v>
      </c>
    </row>
    <row r="141" spans="2:8" x14ac:dyDescent="0.25">
      <c r="B141" s="24"/>
      <c r="C141" s="18"/>
      <c r="D141" s="18"/>
      <c r="E141" s="16" t="e">
        <f>+VLOOKUP($C141,cenik!$B$4:$D$36,2,0)</f>
        <v>#N/A</v>
      </c>
      <c r="F141" s="17" t="e">
        <f>+VLOOKUP($C141,cenik!$B$4:$D$36,3,0)</f>
        <v>#N/A</v>
      </c>
      <c r="G141" s="16" t="e">
        <f t="shared" si="8"/>
        <v>#N/A</v>
      </c>
      <c r="H141" s="25" t="e">
        <f t="shared" si="9"/>
        <v>#N/A</v>
      </c>
    </row>
    <row r="142" spans="2:8" x14ac:dyDescent="0.25">
      <c r="B142" s="24"/>
      <c r="C142" s="18"/>
      <c r="D142" s="18"/>
      <c r="E142" s="16" t="e">
        <f>+VLOOKUP($C142,cenik!$B$4:$D$36,2,0)</f>
        <v>#N/A</v>
      </c>
      <c r="F142" s="17" t="e">
        <f>+VLOOKUP($C142,cenik!$B$4:$D$36,3,0)</f>
        <v>#N/A</v>
      </c>
      <c r="G142" s="16" t="e">
        <f t="shared" si="8"/>
        <v>#N/A</v>
      </c>
      <c r="H142" s="25" t="e">
        <f t="shared" si="9"/>
        <v>#N/A</v>
      </c>
    </row>
    <row r="143" spans="2:8" x14ac:dyDescent="0.25">
      <c r="B143" s="24"/>
      <c r="C143" s="18"/>
      <c r="D143" s="18"/>
      <c r="E143" s="16" t="e">
        <f>+VLOOKUP($C143,cenik!$B$4:$D$36,2,0)</f>
        <v>#N/A</v>
      </c>
      <c r="F143" s="17" t="e">
        <f>+VLOOKUP($C143,cenik!$B$4:$D$36,3,0)</f>
        <v>#N/A</v>
      </c>
      <c r="G143" s="16" t="e">
        <f t="shared" si="8"/>
        <v>#N/A</v>
      </c>
      <c r="H143" s="25" t="e">
        <f t="shared" si="9"/>
        <v>#N/A</v>
      </c>
    </row>
    <row r="144" spans="2:8" x14ac:dyDescent="0.25">
      <c r="B144" s="24"/>
      <c r="C144" s="18"/>
      <c r="D144" s="18"/>
      <c r="E144" s="16" t="e">
        <f>+VLOOKUP($C144,cenik!$B$4:$D$36,2,0)</f>
        <v>#N/A</v>
      </c>
      <c r="F144" s="17" t="e">
        <f>+VLOOKUP($C144,cenik!$B$4:$D$36,3,0)</f>
        <v>#N/A</v>
      </c>
      <c r="G144" s="16" t="e">
        <f t="shared" si="8"/>
        <v>#N/A</v>
      </c>
      <c r="H144" s="25" t="e">
        <f t="shared" si="9"/>
        <v>#N/A</v>
      </c>
    </row>
    <row r="145" spans="2:8" x14ac:dyDescent="0.25">
      <c r="B145" s="24"/>
      <c r="C145" s="18"/>
      <c r="D145" s="18"/>
      <c r="E145" s="16" t="e">
        <f>+VLOOKUP($C145,cenik!$B$4:$D$36,2,0)</f>
        <v>#N/A</v>
      </c>
      <c r="F145" s="17" t="e">
        <f>+VLOOKUP($C145,cenik!$B$4:$D$36,3,0)</f>
        <v>#N/A</v>
      </c>
      <c r="G145" s="16" t="e">
        <f t="shared" si="8"/>
        <v>#N/A</v>
      </c>
      <c r="H145" s="25" t="e">
        <f t="shared" si="9"/>
        <v>#N/A</v>
      </c>
    </row>
    <row r="146" spans="2:8" x14ac:dyDescent="0.25">
      <c r="B146" s="24"/>
      <c r="C146" s="18"/>
      <c r="D146" s="18"/>
      <c r="E146" s="16" t="e">
        <f>+VLOOKUP($C146,cenik!$B$4:$D$36,2,0)</f>
        <v>#N/A</v>
      </c>
      <c r="F146" s="17" t="e">
        <f>+VLOOKUP($C146,cenik!$B$4:$D$36,3,0)</f>
        <v>#N/A</v>
      </c>
      <c r="G146" s="16" t="e">
        <f t="shared" si="8"/>
        <v>#N/A</v>
      </c>
      <c r="H146" s="25" t="e">
        <f t="shared" si="9"/>
        <v>#N/A</v>
      </c>
    </row>
    <row r="147" spans="2:8" x14ac:dyDescent="0.25">
      <c r="B147" s="24"/>
      <c r="C147" s="18"/>
      <c r="D147" s="18"/>
      <c r="E147" s="16" t="e">
        <f>+VLOOKUP($C147,cenik!$B$4:$D$36,2,0)</f>
        <v>#N/A</v>
      </c>
      <c r="F147" s="17" t="e">
        <f>+VLOOKUP($C147,cenik!$B$4:$D$36,3,0)</f>
        <v>#N/A</v>
      </c>
      <c r="G147" s="16" t="e">
        <f t="shared" si="8"/>
        <v>#N/A</v>
      </c>
      <c r="H147" s="25" t="e">
        <f t="shared" si="9"/>
        <v>#N/A</v>
      </c>
    </row>
    <row r="148" spans="2:8" x14ac:dyDescent="0.25">
      <c r="B148" s="24"/>
      <c r="C148" s="18"/>
      <c r="D148" s="18"/>
      <c r="E148" s="16" t="e">
        <f>+VLOOKUP($C148,cenik!$B$4:$D$36,2,0)</f>
        <v>#N/A</v>
      </c>
      <c r="F148" s="17" t="e">
        <f>+VLOOKUP($C148,cenik!$B$4:$D$36,3,0)</f>
        <v>#N/A</v>
      </c>
      <c r="G148" s="16" t="e">
        <f t="shared" si="8"/>
        <v>#N/A</v>
      </c>
      <c r="H148" s="25" t="e">
        <f t="shared" si="9"/>
        <v>#N/A</v>
      </c>
    </row>
    <row r="149" spans="2:8" x14ac:dyDescent="0.25">
      <c r="B149" s="24"/>
      <c r="C149" s="18"/>
      <c r="D149" s="18"/>
      <c r="E149" s="16" t="e">
        <f>+VLOOKUP($C149,cenik!$B$4:$D$36,2,0)</f>
        <v>#N/A</v>
      </c>
      <c r="F149" s="17" t="e">
        <f>+VLOOKUP($C149,cenik!$B$4:$D$36,3,0)</f>
        <v>#N/A</v>
      </c>
      <c r="G149" s="16" t="e">
        <f t="shared" si="8"/>
        <v>#N/A</v>
      </c>
      <c r="H149" s="25" t="e">
        <f t="shared" si="9"/>
        <v>#N/A</v>
      </c>
    </row>
    <row r="150" spans="2:8" x14ac:dyDescent="0.25">
      <c r="B150" s="24"/>
      <c r="C150" s="18"/>
      <c r="D150" s="18"/>
      <c r="E150" s="16" t="e">
        <f>+VLOOKUP($C150,cenik!$B$4:$D$36,2,0)</f>
        <v>#N/A</v>
      </c>
      <c r="F150" s="17" t="e">
        <f>+VLOOKUP($C150,cenik!$B$4:$D$36,3,0)</f>
        <v>#N/A</v>
      </c>
      <c r="G150" s="16" t="e">
        <f t="shared" si="8"/>
        <v>#N/A</v>
      </c>
      <c r="H150" s="25" t="e">
        <f t="shared" si="9"/>
        <v>#N/A</v>
      </c>
    </row>
    <row r="151" spans="2:8" x14ac:dyDescent="0.25">
      <c r="B151" s="24"/>
      <c r="C151" s="18"/>
      <c r="D151" s="18"/>
      <c r="E151" s="16" t="e">
        <f>+VLOOKUP($C151,cenik!$B$4:$D$36,2,0)</f>
        <v>#N/A</v>
      </c>
      <c r="F151" s="17" t="e">
        <f>+VLOOKUP($C151,cenik!$B$4:$D$36,3,0)</f>
        <v>#N/A</v>
      </c>
      <c r="G151" s="16" t="e">
        <f t="shared" si="8"/>
        <v>#N/A</v>
      </c>
      <c r="H151" s="25" t="e">
        <f t="shared" si="9"/>
        <v>#N/A</v>
      </c>
    </row>
    <row r="152" spans="2:8" x14ac:dyDescent="0.25">
      <c r="B152" s="24"/>
      <c r="C152" s="18"/>
      <c r="D152" s="18"/>
      <c r="E152" s="16" t="e">
        <f>+VLOOKUP($C152,cenik!$B$4:$D$36,2,0)</f>
        <v>#N/A</v>
      </c>
      <c r="F152" s="17" t="e">
        <f>+VLOOKUP($C152,cenik!$B$4:$D$36,3,0)</f>
        <v>#N/A</v>
      </c>
      <c r="G152" s="16" t="e">
        <f t="shared" si="8"/>
        <v>#N/A</v>
      </c>
      <c r="H152" s="25" t="e">
        <f t="shared" si="9"/>
        <v>#N/A</v>
      </c>
    </row>
    <row r="153" spans="2:8" x14ac:dyDescent="0.25">
      <c r="B153" s="24"/>
      <c r="C153" s="18"/>
      <c r="D153" s="18"/>
      <c r="E153" s="16" t="e">
        <f>+VLOOKUP($C153,cenik!$B$4:$D$36,2,0)</f>
        <v>#N/A</v>
      </c>
      <c r="F153" s="17" t="e">
        <f>+VLOOKUP($C153,cenik!$B$4:$D$36,3,0)</f>
        <v>#N/A</v>
      </c>
      <c r="G153" s="16" t="e">
        <f t="shared" si="8"/>
        <v>#N/A</v>
      </c>
      <c r="H153" s="25" t="e">
        <f t="shared" si="9"/>
        <v>#N/A</v>
      </c>
    </row>
    <row r="154" spans="2:8" x14ac:dyDescent="0.25">
      <c r="B154" s="24"/>
      <c r="C154" s="18"/>
      <c r="D154" s="18"/>
      <c r="E154" s="16" t="e">
        <f>+VLOOKUP($C154,cenik!$B$4:$D$36,2,0)</f>
        <v>#N/A</v>
      </c>
      <c r="F154" s="17" t="e">
        <f>+VLOOKUP($C154,cenik!$B$4:$D$36,3,0)</f>
        <v>#N/A</v>
      </c>
      <c r="G154" s="16" t="e">
        <f t="shared" si="8"/>
        <v>#N/A</v>
      </c>
      <c r="H154" s="25" t="e">
        <f t="shared" si="9"/>
        <v>#N/A</v>
      </c>
    </row>
    <row r="155" spans="2:8" x14ac:dyDescent="0.25">
      <c r="B155" s="24"/>
      <c r="C155" s="18"/>
      <c r="D155" s="18"/>
      <c r="E155" s="16" t="e">
        <f>+VLOOKUP($C155,cenik!$B$4:$D$36,2,0)</f>
        <v>#N/A</v>
      </c>
      <c r="F155" s="17" t="e">
        <f>+VLOOKUP($C155,cenik!$B$4:$D$36,3,0)</f>
        <v>#N/A</v>
      </c>
      <c r="G155" s="16" t="e">
        <f t="shared" si="8"/>
        <v>#N/A</v>
      </c>
      <c r="H155" s="25" t="e">
        <f t="shared" si="9"/>
        <v>#N/A</v>
      </c>
    </row>
    <row r="156" spans="2:8" x14ac:dyDescent="0.25">
      <c r="B156" s="24"/>
      <c r="C156" s="18"/>
      <c r="D156" s="18"/>
      <c r="E156" s="16" t="e">
        <f>+VLOOKUP($C156,cenik!$B$4:$D$36,2,0)</f>
        <v>#N/A</v>
      </c>
      <c r="F156" s="17" t="e">
        <f>+VLOOKUP($C156,cenik!$B$4:$D$36,3,0)</f>
        <v>#N/A</v>
      </c>
      <c r="G156" s="16" t="e">
        <f t="shared" si="8"/>
        <v>#N/A</v>
      </c>
      <c r="H156" s="25" t="e">
        <f t="shared" si="9"/>
        <v>#N/A</v>
      </c>
    </row>
    <row r="157" spans="2:8" x14ac:dyDescent="0.25">
      <c r="B157" s="24"/>
      <c r="C157" s="18"/>
      <c r="D157" s="18"/>
      <c r="E157" s="16" t="e">
        <f>+VLOOKUP($C157,cenik!$B$4:$D$36,2,0)</f>
        <v>#N/A</v>
      </c>
      <c r="F157" s="17" t="e">
        <f>+VLOOKUP($C157,cenik!$B$4:$D$36,3,0)</f>
        <v>#N/A</v>
      </c>
      <c r="G157" s="16" t="e">
        <f t="shared" si="8"/>
        <v>#N/A</v>
      </c>
      <c r="H157" s="25" t="e">
        <f t="shared" si="9"/>
        <v>#N/A</v>
      </c>
    </row>
    <row r="158" spans="2:8" x14ac:dyDescent="0.25">
      <c r="B158" s="24"/>
      <c r="C158" s="18"/>
      <c r="D158" s="18"/>
      <c r="E158" s="16" t="e">
        <f>+VLOOKUP($C158,cenik!$B$4:$D$36,2,0)</f>
        <v>#N/A</v>
      </c>
      <c r="F158" s="17" t="e">
        <f>+VLOOKUP($C158,cenik!$B$4:$D$36,3,0)</f>
        <v>#N/A</v>
      </c>
      <c r="G158" s="16" t="e">
        <f t="shared" si="8"/>
        <v>#N/A</v>
      </c>
      <c r="H158" s="25" t="e">
        <f t="shared" si="9"/>
        <v>#N/A</v>
      </c>
    </row>
    <row r="159" spans="2:8" x14ac:dyDescent="0.25">
      <c r="B159" s="24"/>
      <c r="C159" s="18"/>
      <c r="D159" s="18"/>
      <c r="E159" s="16" t="e">
        <f>+VLOOKUP($C159,cenik!$B$4:$D$36,2,0)</f>
        <v>#N/A</v>
      </c>
      <c r="F159" s="17" t="e">
        <f>+VLOOKUP($C159,cenik!$B$4:$D$36,3,0)</f>
        <v>#N/A</v>
      </c>
      <c r="G159" s="16" t="e">
        <f t="shared" si="8"/>
        <v>#N/A</v>
      </c>
      <c r="H159" s="25" t="e">
        <f t="shared" si="9"/>
        <v>#N/A</v>
      </c>
    </row>
    <row r="160" spans="2:8" x14ac:dyDescent="0.25">
      <c r="B160" s="24"/>
      <c r="C160" s="18"/>
      <c r="D160" s="18"/>
      <c r="E160" s="16" t="e">
        <f>+VLOOKUP($C160,cenik!$B$4:$D$36,2,0)</f>
        <v>#N/A</v>
      </c>
      <c r="F160" s="17" t="e">
        <f>+VLOOKUP($C160,cenik!$B$4:$D$36,3,0)</f>
        <v>#N/A</v>
      </c>
      <c r="G160" s="16" t="e">
        <f t="shared" si="8"/>
        <v>#N/A</v>
      </c>
      <c r="H160" s="25" t="e">
        <f t="shared" si="9"/>
        <v>#N/A</v>
      </c>
    </row>
    <row r="161" spans="2:8" x14ac:dyDescent="0.25">
      <c r="B161" s="24"/>
      <c r="C161" s="18"/>
      <c r="D161" s="18"/>
      <c r="E161" s="16" t="e">
        <f>+VLOOKUP($C161,cenik!$B$4:$D$36,2,0)</f>
        <v>#N/A</v>
      </c>
      <c r="F161" s="17" t="e">
        <f>+VLOOKUP($C161,cenik!$B$4:$D$36,3,0)</f>
        <v>#N/A</v>
      </c>
      <c r="G161" s="16" t="e">
        <f t="shared" si="8"/>
        <v>#N/A</v>
      </c>
      <c r="H161" s="25" t="e">
        <f t="shared" si="9"/>
        <v>#N/A</v>
      </c>
    </row>
    <row r="162" spans="2:8" x14ac:dyDescent="0.25">
      <c r="B162" s="24"/>
      <c r="C162" s="18"/>
      <c r="D162" s="18"/>
      <c r="E162" s="16" t="e">
        <f>+VLOOKUP($C162,cenik!$B$4:$D$36,2,0)</f>
        <v>#N/A</v>
      </c>
      <c r="F162" s="17" t="e">
        <f>+VLOOKUP($C162,cenik!$B$4:$D$36,3,0)</f>
        <v>#N/A</v>
      </c>
      <c r="G162" s="16" t="e">
        <f t="shared" si="8"/>
        <v>#N/A</v>
      </c>
      <c r="H162" s="25" t="e">
        <f t="shared" si="9"/>
        <v>#N/A</v>
      </c>
    </row>
    <row r="163" spans="2:8" x14ac:dyDescent="0.25">
      <c r="B163" s="24"/>
      <c r="C163" s="18"/>
      <c r="D163" s="18"/>
      <c r="E163" s="16" t="e">
        <f>+VLOOKUP($C163,cenik!$B$4:$D$36,2,0)</f>
        <v>#N/A</v>
      </c>
      <c r="F163" s="17" t="e">
        <f>+VLOOKUP($C163,cenik!$B$4:$D$36,3,0)</f>
        <v>#N/A</v>
      </c>
      <c r="G163" s="16" t="e">
        <f t="shared" si="8"/>
        <v>#N/A</v>
      </c>
      <c r="H163" s="25" t="e">
        <f t="shared" si="9"/>
        <v>#N/A</v>
      </c>
    </row>
    <row r="164" spans="2:8" x14ac:dyDescent="0.25">
      <c r="B164" s="24"/>
      <c r="C164" s="18"/>
      <c r="D164" s="18"/>
      <c r="E164" s="16" t="e">
        <f>+VLOOKUP($C164,cenik!$B$4:$D$36,2,0)</f>
        <v>#N/A</v>
      </c>
      <c r="F164" s="17" t="e">
        <f>+VLOOKUP($C164,cenik!$B$4:$D$36,3,0)</f>
        <v>#N/A</v>
      </c>
      <c r="G164" s="16" t="e">
        <f t="shared" si="8"/>
        <v>#N/A</v>
      </c>
      <c r="H164" s="25" t="e">
        <f t="shared" si="9"/>
        <v>#N/A</v>
      </c>
    </row>
    <row r="165" spans="2:8" x14ac:dyDescent="0.25">
      <c r="B165" s="24"/>
      <c r="C165" s="18"/>
      <c r="D165" s="18"/>
      <c r="E165" s="16" t="e">
        <f>+VLOOKUP($C165,cenik!$B$4:$D$36,2,0)</f>
        <v>#N/A</v>
      </c>
      <c r="F165" s="17" t="e">
        <f>+VLOOKUP($C165,cenik!$B$4:$D$36,3,0)</f>
        <v>#N/A</v>
      </c>
      <c r="G165" s="16" t="e">
        <f t="shared" si="8"/>
        <v>#N/A</v>
      </c>
      <c r="H165" s="25" t="e">
        <f t="shared" ref="H165:H166" si="10">G165*(1-F165)</f>
        <v>#N/A</v>
      </c>
    </row>
    <row r="166" spans="2:8" ht="15.75" thickBot="1" x14ac:dyDescent="0.3">
      <c r="B166" s="26"/>
      <c r="C166" s="27"/>
      <c r="D166" s="27"/>
      <c r="E166" s="28" t="e">
        <f>+VLOOKUP($C166,cenik!$B$4:$D$36,2,0)</f>
        <v>#N/A</v>
      </c>
      <c r="F166" s="29" t="e">
        <f>+VLOOKUP($C166,cenik!$B$4:$D$36,3,0)</f>
        <v>#N/A</v>
      </c>
      <c r="G166" s="28" t="e">
        <f t="shared" si="8"/>
        <v>#N/A</v>
      </c>
      <c r="H166" s="30" t="e">
        <f t="shared" si="10"/>
        <v>#N/A</v>
      </c>
    </row>
  </sheetData>
  <sheetProtection algorithmName="SHA-512" hashValue="XBMA0peqIFSp5oX9CWnuC85bP+JHfExjL0T9x5zITXtDqtSk4AeTpPrc4avF4H70B6LxZHo2SPV+i3R8/3TPkg==" saltValue="sb9kYbbgERdmG1QpJDdJ4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cenik!$B$4:$B$36</xm:f>
          </x14:formula1>
          <xm:sqref>C5:C166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8"/>
  <sheetViews>
    <sheetView workbookViewId="0">
      <selection activeCell="B6" sqref="B6"/>
    </sheetView>
  </sheetViews>
  <sheetFormatPr defaultRowHeight="15" x14ac:dyDescent="0.25"/>
  <cols>
    <col min="1" max="1" width="9.140625" style="5"/>
    <col min="2" max="2" width="16.85546875" style="5" customWidth="1"/>
    <col min="3" max="3" width="36.85546875" style="5" customWidth="1"/>
    <col min="4" max="4" width="11.140625" style="5" bestFit="1" customWidth="1"/>
    <col min="5" max="5" width="14.85546875" style="5" bestFit="1" customWidth="1"/>
    <col min="6" max="6" width="14.85546875" style="5" customWidth="1"/>
    <col min="7" max="7" width="14.42578125" style="5" customWidth="1"/>
    <col min="8" max="8" width="16.85546875" style="5" bestFit="1" customWidth="1"/>
    <col min="9" max="9" width="9.140625" style="5"/>
    <col min="10" max="11" width="18.5703125" style="5" hidden="1" customWidth="1"/>
    <col min="12" max="13" width="0" style="5" hidden="1" customWidth="1"/>
    <col min="14" max="16384" width="9.140625" style="5"/>
  </cols>
  <sheetData>
    <row r="3" spans="2:13" ht="15.75" thickBot="1" x14ac:dyDescent="0.3"/>
    <row r="4" spans="2:13" ht="16.5" thickBot="1" x14ac:dyDescent="0.3">
      <c r="B4" s="36" t="s">
        <v>0</v>
      </c>
      <c r="C4" s="37" t="s">
        <v>12</v>
      </c>
      <c r="D4" s="37" t="s">
        <v>11</v>
      </c>
      <c r="E4" s="38" t="s">
        <v>10</v>
      </c>
      <c r="F4" s="38" t="s">
        <v>9</v>
      </c>
      <c r="G4" s="38" t="s">
        <v>8</v>
      </c>
      <c r="H4" s="38" t="s">
        <v>7</v>
      </c>
    </row>
    <row r="5" spans="2:13" x14ac:dyDescent="0.25">
      <c r="B5" s="22">
        <v>43800</v>
      </c>
      <c r="C5" s="19" t="s">
        <v>39</v>
      </c>
      <c r="D5" s="19">
        <v>23</v>
      </c>
      <c r="E5" s="20">
        <f t="shared" ref="E5:E36" si="0">+IF($C5="","",J5)</f>
        <v>250</v>
      </c>
      <c r="F5" s="21">
        <f t="shared" ref="F5:F36" si="1">+IF($C5="","",K5)</f>
        <v>0.15</v>
      </c>
      <c r="G5" s="20">
        <f t="shared" ref="G5:G36" si="2">+IF($D5="","",L5)</f>
        <v>5750</v>
      </c>
      <c r="H5" s="23">
        <f t="shared" ref="H5:H36" si="3">+IF(G5="","",M5)</f>
        <v>4887.5</v>
      </c>
      <c r="J5" s="9">
        <f>+VLOOKUP($C5,cenik!$B$4:$D$36,2,0)</f>
        <v>250</v>
      </c>
      <c r="K5" s="9">
        <f>+VLOOKUP($C5,cenik!$B$4:$D$36,3,0)</f>
        <v>0.15</v>
      </c>
      <c r="L5" s="5">
        <f t="shared" ref="L5:L36" si="4">+D5*E5</f>
        <v>5750</v>
      </c>
      <c r="M5" s="5">
        <f t="shared" ref="M5:M36" si="5">+G5*(1-F5)</f>
        <v>4887.5</v>
      </c>
    </row>
    <row r="6" spans="2:13" x14ac:dyDescent="0.25">
      <c r="B6" s="24">
        <v>43800</v>
      </c>
      <c r="C6" s="18" t="s">
        <v>43</v>
      </c>
      <c r="D6" s="18">
        <v>10</v>
      </c>
      <c r="E6" s="16">
        <f t="shared" si="0"/>
        <v>230</v>
      </c>
      <c r="F6" s="17">
        <f t="shared" si="1"/>
        <v>0.05</v>
      </c>
      <c r="G6" s="16">
        <f t="shared" si="2"/>
        <v>2300</v>
      </c>
      <c r="H6" s="25">
        <f t="shared" si="3"/>
        <v>2185</v>
      </c>
      <c r="J6" s="9">
        <f>+VLOOKUP($C6,cenik!$B$4:$D$36,2,0)</f>
        <v>230</v>
      </c>
      <c r="K6" s="9">
        <f>+VLOOKUP($C6,cenik!$B$4:$D$36,3,0)</f>
        <v>0.05</v>
      </c>
      <c r="L6" s="5">
        <f t="shared" si="4"/>
        <v>2300</v>
      </c>
      <c r="M6" s="5">
        <f t="shared" si="5"/>
        <v>2185</v>
      </c>
    </row>
    <row r="7" spans="2:13" x14ac:dyDescent="0.25">
      <c r="B7" s="24"/>
      <c r="C7" s="18"/>
      <c r="D7" s="18"/>
      <c r="E7" s="16" t="str">
        <f t="shared" si="0"/>
        <v/>
      </c>
      <c r="F7" s="17" t="str">
        <f t="shared" si="1"/>
        <v/>
      </c>
      <c r="G7" s="16" t="str">
        <f t="shared" si="2"/>
        <v/>
      </c>
      <c r="H7" s="25" t="str">
        <f t="shared" si="3"/>
        <v/>
      </c>
      <c r="J7" s="9" t="e">
        <f>+VLOOKUP($C7,cenik!$B$4:$D$36,2,0)</f>
        <v>#N/A</v>
      </c>
      <c r="K7" s="9" t="e">
        <f>+VLOOKUP($C7,cenik!$B$4:$D$36,3,0)</f>
        <v>#N/A</v>
      </c>
      <c r="L7" s="5" t="e">
        <f t="shared" si="4"/>
        <v>#VALUE!</v>
      </c>
      <c r="M7" s="5" t="e">
        <f t="shared" si="5"/>
        <v>#VALUE!</v>
      </c>
    </row>
    <row r="8" spans="2:13" x14ac:dyDescent="0.25">
      <c r="B8" s="24"/>
      <c r="C8" s="18"/>
      <c r="D8" s="18"/>
      <c r="E8" s="16" t="str">
        <f t="shared" si="0"/>
        <v/>
      </c>
      <c r="F8" s="17" t="str">
        <f t="shared" si="1"/>
        <v/>
      </c>
      <c r="G8" s="16" t="str">
        <f t="shared" si="2"/>
        <v/>
      </c>
      <c r="H8" s="25" t="str">
        <f t="shared" si="3"/>
        <v/>
      </c>
      <c r="J8" s="9" t="e">
        <f>+VLOOKUP($C8,cenik!$B$4:$D$36,2,0)</f>
        <v>#N/A</v>
      </c>
      <c r="K8" s="9" t="e">
        <f>+VLOOKUP($C8,cenik!$B$4:$D$36,3,0)</f>
        <v>#N/A</v>
      </c>
      <c r="L8" s="5" t="e">
        <f t="shared" si="4"/>
        <v>#VALUE!</v>
      </c>
      <c r="M8" s="5" t="e">
        <f t="shared" si="5"/>
        <v>#VALUE!</v>
      </c>
    </row>
    <row r="9" spans="2:13" x14ac:dyDescent="0.25">
      <c r="B9" s="24"/>
      <c r="C9" s="18"/>
      <c r="D9" s="18"/>
      <c r="E9" s="16" t="str">
        <f t="shared" si="0"/>
        <v/>
      </c>
      <c r="F9" s="17" t="str">
        <f t="shared" si="1"/>
        <v/>
      </c>
      <c r="G9" s="16" t="str">
        <f t="shared" si="2"/>
        <v/>
      </c>
      <c r="H9" s="25" t="str">
        <f t="shared" si="3"/>
        <v/>
      </c>
      <c r="J9" s="9" t="e">
        <f>+VLOOKUP($C9,cenik!$B$4:$D$36,2,0)</f>
        <v>#N/A</v>
      </c>
      <c r="K9" s="9" t="e">
        <f>+VLOOKUP($C9,cenik!$B$4:$D$36,3,0)</f>
        <v>#N/A</v>
      </c>
      <c r="L9" s="5" t="e">
        <f t="shared" si="4"/>
        <v>#VALUE!</v>
      </c>
      <c r="M9" s="5" t="e">
        <f t="shared" si="5"/>
        <v>#VALUE!</v>
      </c>
    </row>
    <row r="10" spans="2:13" x14ac:dyDescent="0.25">
      <c r="B10" s="24"/>
      <c r="C10" s="18"/>
      <c r="D10" s="18"/>
      <c r="E10" s="16" t="str">
        <f t="shared" si="0"/>
        <v/>
      </c>
      <c r="F10" s="17" t="str">
        <f t="shared" si="1"/>
        <v/>
      </c>
      <c r="G10" s="16" t="str">
        <f t="shared" si="2"/>
        <v/>
      </c>
      <c r="H10" s="25" t="str">
        <f t="shared" si="3"/>
        <v/>
      </c>
      <c r="J10" s="9" t="e">
        <f>+VLOOKUP($C10,cenik!$B$4:$D$36,2,0)</f>
        <v>#N/A</v>
      </c>
      <c r="K10" s="9" t="e">
        <f>+VLOOKUP($C10,cenik!$B$4:$D$36,3,0)</f>
        <v>#N/A</v>
      </c>
      <c r="L10" s="5" t="e">
        <f t="shared" si="4"/>
        <v>#VALUE!</v>
      </c>
      <c r="M10" s="5" t="e">
        <f t="shared" si="5"/>
        <v>#VALUE!</v>
      </c>
    </row>
    <row r="11" spans="2:13" x14ac:dyDescent="0.25">
      <c r="B11" s="24"/>
      <c r="C11" s="18"/>
      <c r="D11" s="18"/>
      <c r="E11" s="16" t="str">
        <f t="shared" si="0"/>
        <v/>
      </c>
      <c r="F11" s="17" t="str">
        <f t="shared" si="1"/>
        <v/>
      </c>
      <c r="G11" s="16" t="str">
        <f t="shared" si="2"/>
        <v/>
      </c>
      <c r="H11" s="25" t="str">
        <f t="shared" si="3"/>
        <v/>
      </c>
      <c r="J11" s="9" t="e">
        <f>+VLOOKUP($C11,cenik!$B$4:$D$36,2,0)</f>
        <v>#N/A</v>
      </c>
      <c r="K11" s="9" t="e">
        <f>+VLOOKUP($C11,cenik!$B$4:$D$36,3,0)</f>
        <v>#N/A</v>
      </c>
      <c r="L11" s="5" t="e">
        <f t="shared" si="4"/>
        <v>#VALUE!</v>
      </c>
      <c r="M11" s="5" t="e">
        <f t="shared" si="5"/>
        <v>#VALUE!</v>
      </c>
    </row>
    <row r="12" spans="2:13" x14ac:dyDescent="0.25">
      <c r="B12" s="24"/>
      <c r="C12" s="18"/>
      <c r="D12" s="18"/>
      <c r="E12" s="16" t="str">
        <f t="shared" si="0"/>
        <v/>
      </c>
      <c r="F12" s="17" t="str">
        <f t="shared" si="1"/>
        <v/>
      </c>
      <c r="G12" s="16" t="str">
        <f t="shared" si="2"/>
        <v/>
      </c>
      <c r="H12" s="25" t="str">
        <f t="shared" si="3"/>
        <v/>
      </c>
      <c r="J12" s="9" t="e">
        <f>+VLOOKUP($C12,cenik!$B$4:$D$36,2,0)</f>
        <v>#N/A</v>
      </c>
      <c r="K12" s="9" t="e">
        <f>+VLOOKUP($C12,cenik!$B$4:$D$36,3,0)</f>
        <v>#N/A</v>
      </c>
      <c r="L12" s="5" t="e">
        <f t="shared" si="4"/>
        <v>#VALUE!</v>
      </c>
      <c r="M12" s="5" t="e">
        <f t="shared" si="5"/>
        <v>#VALUE!</v>
      </c>
    </row>
    <row r="13" spans="2:13" x14ac:dyDescent="0.25">
      <c r="B13" s="24"/>
      <c r="C13" s="18"/>
      <c r="D13" s="18"/>
      <c r="E13" s="16" t="str">
        <f t="shared" si="0"/>
        <v/>
      </c>
      <c r="F13" s="17" t="str">
        <f t="shared" si="1"/>
        <v/>
      </c>
      <c r="G13" s="16" t="str">
        <f t="shared" si="2"/>
        <v/>
      </c>
      <c r="H13" s="25" t="str">
        <f t="shared" si="3"/>
        <v/>
      </c>
      <c r="J13" s="9" t="e">
        <f>+VLOOKUP($C13,cenik!$B$4:$D$36,2,0)</f>
        <v>#N/A</v>
      </c>
      <c r="K13" s="9" t="e">
        <f>+VLOOKUP($C13,cenik!$B$4:$D$36,3,0)</f>
        <v>#N/A</v>
      </c>
      <c r="L13" s="5" t="e">
        <f t="shared" si="4"/>
        <v>#VALUE!</v>
      </c>
      <c r="M13" s="5" t="e">
        <f t="shared" si="5"/>
        <v>#VALUE!</v>
      </c>
    </row>
    <row r="14" spans="2:13" x14ac:dyDescent="0.25">
      <c r="B14" s="24"/>
      <c r="C14" s="18"/>
      <c r="D14" s="18"/>
      <c r="E14" s="16" t="str">
        <f t="shared" si="0"/>
        <v/>
      </c>
      <c r="F14" s="17" t="str">
        <f t="shared" si="1"/>
        <v/>
      </c>
      <c r="G14" s="16" t="str">
        <f t="shared" si="2"/>
        <v/>
      </c>
      <c r="H14" s="25" t="str">
        <f t="shared" si="3"/>
        <v/>
      </c>
      <c r="J14" s="9" t="e">
        <f>+VLOOKUP($C14,cenik!$B$4:$D$36,2,0)</f>
        <v>#N/A</v>
      </c>
      <c r="K14" s="9" t="e">
        <f>+VLOOKUP($C14,cenik!$B$4:$D$36,3,0)</f>
        <v>#N/A</v>
      </c>
      <c r="L14" s="5" t="e">
        <f t="shared" si="4"/>
        <v>#VALUE!</v>
      </c>
      <c r="M14" s="5" t="e">
        <f t="shared" si="5"/>
        <v>#VALUE!</v>
      </c>
    </row>
    <row r="15" spans="2:13" x14ac:dyDescent="0.25">
      <c r="B15" s="24"/>
      <c r="C15" s="18"/>
      <c r="D15" s="18"/>
      <c r="E15" s="16" t="str">
        <f t="shared" si="0"/>
        <v/>
      </c>
      <c r="F15" s="17" t="str">
        <f t="shared" si="1"/>
        <v/>
      </c>
      <c r="G15" s="16" t="str">
        <f t="shared" si="2"/>
        <v/>
      </c>
      <c r="H15" s="25" t="str">
        <f t="shared" si="3"/>
        <v/>
      </c>
      <c r="J15" s="9" t="e">
        <f>+VLOOKUP($C15,cenik!$B$4:$D$36,2,0)</f>
        <v>#N/A</v>
      </c>
      <c r="K15" s="9" t="e">
        <f>+VLOOKUP($C15,cenik!$B$4:$D$36,3,0)</f>
        <v>#N/A</v>
      </c>
      <c r="L15" s="5" t="e">
        <f t="shared" si="4"/>
        <v>#VALUE!</v>
      </c>
      <c r="M15" s="5" t="e">
        <f t="shared" si="5"/>
        <v>#VALUE!</v>
      </c>
    </row>
    <row r="16" spans="2:13" x14ac:dyDescent="0.25">
      <c r="B16" s="24"/>
      <c r="C16" s="18"/>
      <c r="D16" s="18"/>
      <c r="E16" s="16" t="str">
        <f t="shared" si="0"/>
        <v/>
      </c>
      <c r="F16" s="17" t="str">
        <f t="shared" si="1"/>
        <v/>
      </c>
      <c r="G16" s="16" t="str">
        <f t="shared" si="2"/>
        <v/>
      </c>
      <c r="H16" s="25" t="str">
        <f t="shared" si="3"/>
        <v/>
      </c>
      <c r="J16" s="9" t="e">
        <f>+VLOOKUP($C16,cenik!$B$4:$D$36,2,0)</f>
        <v>#N/A</v>
      </c>
      <c r="K16" s="9" t="e">
        <f>+VLOOKUP($C16,cenik!$B$4:$D$36,3,0)</f>
        <v>#N/A</v>
      </c>
      <c r="L16" s="5" t="e">
        <f t="shared" si="4"/>
        <v>#VALUE!</v>
      </c>
      <c r="M16" s="5" t="e">
        <f t="shared" si="5"/>
        <v>#VALUE!</v>
      </c>
    </row>
    <row r="17" spans="2:13" x14ac:dyDescent="0.25">
      <c r="B17" s="24"/>
      <c r="C17" s="18"/>
      <c r="D17" s="18"/>
      <c r="E17" s="16" t="str">
        <f t="shared" si="0"/>
        <v/>
      </c>
      <c r="F17" s="17" t="str">
        <f t="shared" si="1"/>
        <v/>
      </c>
      <c r="G17" s="16" t="str">
        <f t="shared" si="2"/>
        <v/>
      </c>
      <c r="H17" s="25" t="str">
        <f t="shared" si="3"/>
        <v/>
      </c>
      <c r="J17" s="9" t="e">
        <f>+VLOOKUP($C17,cenik!$B$4:$D$36,2,0)</f>
        <v>#N/A</v>
      </c>
      <c r="K17" s="9" t="e">
        <f>+VLOOKUP($C17,cenik!$B$4:$D$36,3,0)</f>
        <v>#N/A</v>
      </c>
      <c r="L17" s="5" t="e">
        <f t="shared" si="4"/>
        <v>#VALUE!</v>
      </c>
      <c r="M17" s="5" t="e">
        <f t="shared" si="5"/>
        <v>#VALUE!</v>
      </c>
    </row>
    <row r="18" spans="2:13" x14ac:dyDescent="0.25">
      <c r="B18" s="24"/>
      <c r="C18" s="18"/>
      <c r="D18" s="18"/>
      <c r="E18" s="16" t="str">
        <f t="shared" si="0"/>
        <v/>
      </c>
      <c r="F18" s="17" t="str">
        <f t="shared" si="1"/>
        <v/>
      </c>
      <c r="G18" s="16" t="str">
        <f t="shared" si="2"/>
        <v/>
      </c>
      <c r="H18" s="25" t="str">
        <f t="shared" si="3"/>
        <v/>
      </c>
      <c r="J18" s="9" t="e">
        <f>+VLOOKUP($C18,cenik!$B$4:$D$36,2,0)</f>
        <v>#N/A</v>
      </c>
      <c r="K18" s="9" t="e">
        <f>+VLOOKUP($C18,cenik!$B$4:$D$36,3,0)</f>
        <v>#N/A</v>
      </c>
      <c r="L18" s="5" t="e">
        <f t="shared" si="4"/>
        <v>#VALUE!</v>
      </c>
      <c r="M18" s="5" t="e">
        <f t="shared" si="5"/>
        <v>#VALUE!</v>
      </c>
    </row>
    <row r="19" spans="2:13" x14ac:dyDescent="0.25">
      <c r="B19" s="24"/>
      <c r="C19" s="18"/>
      <c r="D19" s="18"/>
      <c r="E19" s="16" t="str">
        <f t="shared" si="0"/>
        <v/>
      </c>
      <c r="F19" s="17" t="str">
        <f t="shared" si="1"/>
        <v/>
      </c>
      <c r="G19" s="16" t="str">
        <f t="shared" si="2"/>
        <v/>
      </c>
      <c r="H19" s="25" t="str">
        <f t="shared" si="3"/>
        <v/>
      </c>
      <c r="J19" s="9" t="e">
        <f>+VLOOKUP($C19,cenik!$B$4:$D$36,2,0)</f>
        <v>#N/A</v>
      </c>
      <c r="K19" s="9" t="e">
        <f>+VLOOKUP($C19,cenik!$B$4:$D$36,3,0)</f>
        <v>#N/A</v>
      </c>
      <c r="L19" s="5" t="e">
        <f t="shared" si="4"/>
        <v>#VALUE!</v>
      </c>
      <c r="M19" s="5" t="e">
        <f t="shared" si="5"/>
        <v>#VALUE!</v>
      </c>
    </row>
    <row r="20" spans="2:13" x14ac:dyDescent="0.25">
      <c r="B20" s="24"/>
      <c r="C20" s="18"/>
      <c r="D20" s="18"/>
      <c r="E20" s="16" t="str">
        <f t="shared" si="0"/>
        <v/>
      </c>
      <c r="F20" s="17" t="str">
        <f t="shared" si="1"/>
        <v/>
      </c>
      <c r="G20" s="16" t="str">
        <f t="shared" si="2"/>
        <v/>
      </c>
      <c r="H20" s="25" t="str">
        <f t="shared" si="3"/>
        <v/>
      </c>
      <c r="J20" s="9" t="e">
        <f>+VLOOKUP($C20,cenik!$B$4:$D$36,2,0)</f>
        <v>#N/A</v>
      </c>
      <c r="K20" s="9" t="e">
        <f>+VLOOKUP($C20,cenik!$B$4:$D$36,3,0)</f>
        <v>#N/A</v>
      </c>
      <c r="L20" s="5" t="e">
        <f t="shared" si="4"/>
        <v>#VALUE!</v>
      </c>
      <c r="M20" s="5" t="e">
        <f t="shared" si="5"/>
        <v>#VALUE!</v>
      </c>
    </row>
    <row r="21" spans="2:13" x14ac:dyDescent="0.25">
      <c r="B21" s="24"/>
      <c r="C21" s="18"/>
      <c r="D21" s="18"/>
      <c r="E21" s="16" t="str">
        <f t="shared" si="0"/>
        <v/>
      </c>
      <c r="F21" s="17" t="str">
        <f t="shared" si="1"/>
        <v/>
      </c>
      <c r="G21" s="16" t="str">
        <f t="shared" si="2"/>
        <v/>
      </c>
      <c r="H21" s="25" t="str">
        <f t="shared" si="3"/>
        <v/>
      </c>
      <c r="J21" s="9" t="e">
        <f>+VLOOKUP($C21,cenik!$B$4:$D$36,2,0)</f>
        <v>#N/A</v>
      </c>
      <c r="K21" s="9" t="e">
        <f>+VLOOKUP($C21,cenik!$B$4:$D$36,3,0)</f>
        <v>#N/A</v>
      </c>
      <c r="L21" s="5" t="e">
        <f t="shared" si="4"/>
        <v>#VALUE!</v>
      </c>
      <c r="M21" s="5" t="e">
        <f t="shared" si="5"/>
        <v>#VALUE!</v>
      </c>
    </row>
    <row r="22" spans="2:13" x14ac:dyDescent="0.25">
      <c r="B22" s="24"/>
      <c r="C22" s="18"/>
      <c r="D22" s="18"/>
      <c r="E22" s="16" t="str">
        <f t="shared" si="0"/>
        <v/>
      </c>
      <c r="F22" s="17" t="str">
        <f t="shared" si="1"/>
        <v/>
      </c>
      <c r="G22" s="16" t="str">
        <f t="shared" si="2"/>
        <v/>
      </c>
      <c r="H22" s="25" t="str">
        <f t="shared" si="3"/>
        <v/>
      </c>
      <c r="J22" s="9" t="e">
        <f>+VLOOKUP($C22,cenik!$B$4:$D$36,2,0)</f>
        <v>#N/A</v>
      </c>
      <c r="K22" s="9" t="e">
        <f>+VLOOKUP($C22,cenik!$B$4:$D$36,3,0)</f>
        <v>#N/A</v>
      </c>
      <c r="L22" s="5" t="e">
        <f t="shared" si="4"/>
        <v>#VALUE!</v>
      </c>
      <c r="M22" s="5" t="e">
        <f t="shared" si="5"/>
        <v>#VALUE!</v>
      </c>
    </row>
    <row r="23" spans="2:13" x14ac:dyDescent="0.25">
      <c r="B23" s="24"/>
      <c r="C23" s="18"/>
      <c r="D23" s="18"/>
      <c r="E23" s="16" t="str">
        <f t="shared" si="0"/>
        <v/>
      </c>
      <c r="F23" s="17" t="str">
        <f t="shared" si="1"/>
        <v/>
      </c>
      <c r="G23" s="16" t="str">
        <f t="shared" si="2"/>
        <v/>
      </c>
      <c r="H23" s="25" t="str">
        <f t="shared" si="3"/>
        <v/>
      </c>
      <c r="J23" s="9" t="e">
        <f>+VLOOKUP($C23,cenik!$B$4:$D$36,2,0)</f>
        <v>#N/A</v>
      </c>
      <c r="K23" s="9" t="e">
        <f>+VLOOKUP($C23,cenik!$B$4:$D$36,3,0)</f>
        <v>#N/A</v>
      </c>
      <c r="L23" s="5" t="e">
        <f t="shared" si="4"/>
        <v>#VALUE!</v>
      </c>
      <c r="M23" s="5" t="e">
        <f t="shared" si="5"/>
        <v>#VALUE!</v>
      </c>
    </row>
    <row r="24" spans="2:13" x14ac:dyDescent="0.25">
      <c r="B24" s="24"/>
      <c r="C24" s="18"/>
      <c r="D24" s="18"/>
      <c r="E24" s="16" t="str">
        <f t="shared" si="0"/>
        <v/>
      </c>
      <c r="F24" s="17" t="str">
        <f t="shared" si="1"/>
        <v/>
      </c>
      <c r="G24" s="16" t="str">
        <f t="shared" si="2"/>
        <v/>
      </c>
      <c r="H24" s="25" t="str">
        <f t="shared" si="3"/>
        <v/>
      </c>
      <c r="J24" s="9" t="e">
        <f>+VLOOKUP($C24,cenik!$B$4:$D$36,2,0)</f>
        <v>#N/A</v>
      </c>
      <c r="K24" s="9" t="e">
        <f>+VLOOKUP($C24,cenik!$B$4:$D$36,3,0)</f>
        <v>#N/A</v>
      </c>
      <c r="L24" s="5" t="e">
        <f t="shared" si="4"/>
        <v>#VALUE!</v>
      </c>
      <c r="M24" s="5" t="e">
        <f t="shared" si="5"/>
        <v>#VALUE!</v>
      </c>
    </row>
    <row r="25" spans="2:13" x14ac:dyDescent="0.25">
      <c r="B25" s="24"/>
      <c r="C25" s="18"/>
      <c r="D25" s="18"/>
      <c r="E25" s="16" t="str">
        <f t="shared" si="0"/>
        <v/>
      </c>
      <c r="F25" s="17" t="str">
        <f t="shared" si="1"/>
        <v/>
      </c>
      <c r="G25" s="16" t="str">
        <f t="shared" si="2"/>
        <v/>
      </c>
      <c r="H25" s="25" t="str">
        <f t="shared" si="3"/>
        <v/>
      </c>
      <c r="J25" s="9" t="e">
        <f>+VLOOKUP($C25,cenik!$B$4:$D$36,2,0)</f>
        <v>#N/A</v>
      </c>
      <c r="K25" s="9" t="e">
        <f>+VLOOKUP($C25,cenik!$B$4:$D$36,3,0)</f>
        <v>#N/A</v>
      </c>
      <c r="L25" s="5" t="e">
        <f t="shared" si="4"/>
        <v>#VALUE!</v>
      </c>
      <c r="M25" s="5" t="e">
        <f t="shared" si="5"/>
        <v>#VALUE!</v>
      </c>
    </row>
    <row r="26" spans="2:13" x14ac:dyDescent="0.25">
      <c r="B26" s="24"/>
      <c r="C26" s="18"/>
      <c r="D26" s="18"/>
      <c r="E26" s="16" t="str">
        <f t="shared" si="0"/>
        <v/>
      </c>
      <c r="F26" s="17" t="str">
        <f t="shared" si="1"/>
        <v/>
      </c>
      <c r="G26" s="16" t="str">
        <f t="shared" si="2"/>
        <v/>
      </c>
      <c r="H26" s="25" t="str">
        <f t="shared" si="3"/>
        <v/>
      </c>
      <c r="J26" s="9" t="e">
        <f>+VLOOKUP($C26,cenik!$B$4:$D$36,2,0)</f>
        <v>#N/A</v>
      </c>
      <c r="K26" s="9" t="e">
        <f>+VLOOKUP($C26,cenik!$B$4:$D$36,3,0)</f>
        <v>#N/A</v>
      </c>
      <c r="L26" s="5" t="e">
        <f t="shared" si="4"/>
        <v>#VALUE!</v>
      </c>
      <c r="M26" s="5" t="e">
        <f t="shared" si="5"/>
        <v>#VALUE!</v>
      </c>
    </row>
    <row r="27" spans="2:13" x14ac:dyDescent="0.25">
      <c r="B27" s="24"/>
      <c r="C27" s="18"/>
      <c r="D27" s="18"/>
      <c r="E27" s="16" t="str">
        <f t="shared" si="0"/>
        <v/>
      </c>
      <c r="F27" s="17" t="str">
        <f t="shared" si="1"/>
        <v/>
      </c>
      <c r="G27" s="16" t="str">
        <f t="shared" si="2"/>
        <v/>
      </c>
      <c r="H27" s="25" t="str">
        <f t="shared" si="3"/>
        <v/>
      </c>
      <c r="J27" s="9" t="e">
        <f>+VLOOKUP($C27,cenik!$B$4:$D$36,2,0)</f>
        <v>#N/A</v>
      </c>
      <c r="K27" s="9" t="e">
        <f>+VLOOKUP($C27,cenik!$B$4:$D$36,3,0)</f>
        <v>#N/A</v>
      </c>
      <c r="L27" s="5" t="e">
        <f t="shared" si="4"/>
        <v>#VALUE!</v>
      </c>
      <c r="M27" s="5" t="e">
        <f t="shared" si="5"/>
        <v>#VALUE!</v>
      </c>
    </row>
    <row r="28" spans="2:13" x14ac:dyDescent="0.25">
      <c r="B28" s="24"/>
      <c r="C28" s="18"/>
      <c r="D28" s="18"/>
      <c r="E28" s="16" t="str">
        <f t="shared" si="0"/>
        <v/>
      </c>
      <c r="F28" s="17" t="str">
        <f t="shared" si="1"/>
        <v/>
      </c>
      <c r="G28" s="16" t="str">
        <f t="shared" si="2"/>
        <v/>
      </c>
      <c r="H28" s="25" t="str">
        <f t="shared" si="3"/>
        <v/>
      </c>
      <c r="J28" s="9" t="e">
        <f>+VLOOKUP($C28,cenik!$B$4:$D$36,2,0)</f>
        <v>#N/A</v>
      </c>
      <c r="K28" s="9" t="e">
        <f>+VLOOKUP($C28,cenik!$B$4:$D$36,3,0)</f>
        <v>#N/A</v>
      </c>
      <c r="L28" s="5" t="e">
        <f t="shared" si="4"/>
        <v>#VALUE!</v>
      </c>
      <c r="M28" s="5" t="e">
        <f t="shared" si="5"/>
        <v>#VALUE!</v>
      </c>
    </row>
    <row r="29" spans="2:13" x14ac:dyDescent="0.25">
      <c r="B29" s="24"/>
      <c r="C29" s="18"/>
      <c r="D29" s="18"/>
      <c r="E29" s="16" t="str">
        <f t="shared" si="0"/>
        <v/>
      </c>
      <c r="F29" s="17" t="str">
        <f t="shared" si="1"/>
        <v/>
      </c>
      <c r="G29" s="16" t="str">
        <f t="shared" si="2"/>
        <v/>
      </c>
      <c r="H29" s="25" t="str">
        <f t="shared" si="3"/>
        <v/>
      </c>
      <c r="J29" s="9" t="e">
        <f>+VLOOKUP($C29,cenik!$B$4:$D$36,2,0)</f>
        <v>#N/A</v>
      </c>
      <c r="K29" s="9" t="e">
        <f>+VLOOKUP($C29,cenik!$B$4:$D$36,3,0)</f>
        <v>#N/A</v>
      </c>
      <c r="L29" s="5" t="e">
        <f t="shared" si="4"/>
        <v>#VALUE!</v>
      </c>
      <c r="M29" s="5" t="e">
        <f t="shared" si="5"/>
        <v>#VALUE!</v>
      </c>
    </row>
    <row r="30" spans="2:13" x14ac:dyDescent="0.25">
      <c r="B30" s="24"/>
      <c r="C30" s="18"/>
      <c r="D30" s="18"/>
      <c r="E30" s="16" t="str">
        <f t="shared" si="0"/>
        <v/>
      </c>
      <c r="F30" s="17" t="str">
        <f t="shared" si="1"/>
        <v/>
      </c>
      <c r="G30" s="16" t="str">
        <f t="shared" si="2"/>
        <v/>
      </c>
      <c r="H30" s="25" t="str">
        <f t="shared" si="3"/>
        <v/>
      </c>
      <c r="J30" s="9" t="e">
        <f>+VLOOKUP($C30,cenik!$B$4:$D$36,2,0)</f>
        <v>#N/A</v>
      </c>
      <c r="K30" s="9" t="e">
        <f>+VLOOKUP($C30,cenik!$B$4:$D$36,3,0)</f>
        <v>#N/A</v>
      </c>
      <c r="L30" s="5" t="e">
        <f t="shared" si="4"/>
        <v>#VALUE!</v>
      </c>
      <c r="M30" s="5" t="e">
        <f t="shared" si="5"/>
        <v>#VALUE!</v>
      </c>
    </row>
    <row r="31" spans="2:13" x14ac:dyDescent="0.25">
      <c r="B31" s="24"/>
      <c r="C31" s="18"/>
      <c r="D31" s="18"/>
      <c r="E31" s="16" t="str">
        <f t="shared" si="0"/>
        <v/>
      </c>
      <c r="F31" s="17" t="str">
        <f t="shared" si="1"/>
        <v/>
      </c>
      <c r="G31" s="16" t="str">
        <f t="shared" si="2"/>
        <v/>
      </c>
      <c r="H31" s="25" t="str">
        <f t="shared" si="3"/>
        <v/>
      </c>
      <c r="J31" s="9" t="e">
        <f>+VLOOKUP($C31,cenik!$B$4:$D$36,2,0)</f>
        <v>#N/A</v>
      </c>
      <c r="K31" s="9" t="e">
        <f>+VLOOKUP($C31,cenik!$B$4:$D$36,3,0)</f>
        <v>#N/A</v>
      </c>
      <c r="L31" s="5" t="e">
        <f t="shared" si="4"/>
        <v>#VALUE!</v>
      </c>
      <c r="M31" s="5" t="e">
        <f t="shared" si="5"/>
        <v>#VALUE!</v>
      </c>
    </row>
    <row r="32" spans="2:13" x14ac:dyDescent="0.25">
      <c r="B32" s="24"/>
      <c r="C32" s="18"/>
      <c r="D32" s="18"/>
      <c r="E32" s="16" t="str">
        <f t="shared" si="0"/>
        <v/>
      </c>
      <c r="F32" s="17" t="str">
        <f t="shared" si="1"/>
        <v/>
      </c>
      <c r="G32" s="16" t="str">
        <f t="shared" si="2"/>
        <v/>
      </c>
      <c r="H32" s="25" t="str">
        <f t="shared" si="3"/>
        <v/>
      </c>
      <c r="J32" s="9" t="e">
        <f>+VLOOKUP($C32,cenik!$B$4:$D$36,2,0)</f>
        <v>#N/A</v>
      </c>
      <c r="K32" s="9" t="e">
        <f>+VLOOKUP($C32,cenik!$B$4:$D$36,3,0)</f>
        <v>#N/A</v>
      </c>
      <c r="L32" s="5" t="e">
        <f t="shared" si="4"/>
        <v>#VALUE!</v>
      </c>
      <c r="M32" s="5" t="e">
        <f t="shared" si="5"/>
        <v>#VALUE!</v>
      </c>
    </row>
    <row r="33" spans="2:13" x14ac:dyDescent="0.25">
      <c r="B33" s="24"/>
      <c r="C33" s="18"/>
      <c r="D33" s="18"/>
      <c r="E33" s="16" t="str">
        <f t="shared" si="0"/>
        <v/>
      </c>
      <c r="F33" s="17" t="str">
        <f t="shared" si="1"/>
        <v/>
      </c>
      <c r="G33" s="16" t="str">
        <f t="shared" si="2"/>
        <v/>
      </c>
      <c r="H33" s="25" t="str">
        <f t="shared" si="3"/>
        <v/>
      </c>
      <c r="J33" s="9" t="e">
        <f>+VLOOKUP($C33,cenik!$B$4:$D$36,2,0)</f>
        <v>#N/A</v>
      </c>
      <c r="K33" s="9" t="e">
        <f>+VLOOKUP($C33,cenik!$B$4:$D$36,3,0)</f>
        <v>#N/A</v>
      </c>
      <c r="L33" s="5" t="e">
        <f t="shared" si="4"/>
        <v>#VALUE!</v>
      </c>
      <c r="M33" s="5" t="e">
        <f t="shared" si="5"/>
        <v>#VALUE!</v>
      </c>
    </row>
    <row r="34" spans="2:13" x14ac:dyDescent="0.25">
      <c r="B34" s="24"/>
      <c r="C34" s="18"/>
      <c r="D34" s="18"/>
      <c r="E34" s="16" t="str">
        <f t="shared" si="0"/>
        <v/>
      </c>
      <c r="F34" s="17" t="str">
        <f t="shared" si="1"/>
        <v/>
      </c>
      <c r="G34" s="16" t="str">
        <f t="shared" si="2"/>
        <v/>
      </c>
      <c r="H34" s="25" t="str">
        <f t="shared" si="3"/>
        <v/>
      </c>
      <c r="J34" s="9" t="e">
        <f>+VLOOKUP($C34,cenik!$B$4:$D$36,2,0)</f>
        <v>#N/A</v>
      </c>
      <c r="K34" s="9" t="e">
        <f>+VLOOKUP($C34,cenik!$B$4:$D$36,3,0)</f>
        <v>#N/A</v>
      </c>
      <c r="L34" s="5" t="e">
        <f t="shared" si="4"/>
        <v>#VALUE!</v>
      </c>
      <c r="M34" s="5" t="e">
        <f t="shared" si="5"/>
        <v>#VALUE!</v>
      </c>
    </row>
    <row r="35" spans="2:13" x14ac:dyDescent="0.25">
      <c r="B35" s="24"/>
      <c r="C35" s="18"/>
      <c r="D35" s="18"/>
      <c r="E35" s="16" t="str">
        <f t="shared" si="0"/>
        <v/>
      </c>
      <c r="F35" s="17" t="str">
        <f t="shared" si="1"/>
        <v/>
      </c>
      <c r="G35" s="16" t="str">
        <f t="shared" si="2"/>
        <v/>
      </c>
      <c r="H35" s="25" t="str">
        <f t="shared" si="3"/>
        <v/>
      </c>
      <c r="J35" s="9" t="e">
        <f>+VLOOKUP($C35,cenik!$B$4:$D$36,2,0)</f>
        <v>#N/A</v>
      </c>
      <c r="K35" s="9" t="e">
        <f>+VLOOKUP($C35,cenik!$B$4:$D$36,3,0)</f>
        <v>#N/A</v>
      </c>
      <c r="L35" s="5" t="e">
        <f t="shared" si="4"/>
        <v>#VALUE!</v>
      </c>
      <c r="M35" s="5" t="e">
        <f t="shared" si="5"/>
        <v>#VALUE!</v>
      </c>
    </row>
    <row r="36" spans="2:13" x14ac:dyDescent="0.25">
      <c r="B36" s="24"/>
      <c r="C36" s="18"/>
      <c r="D36" s="18"/>
      <c r="E36" s="16" t="str">
        <f t="shared" si="0"/>
        <v/>
      </c>
      <c r="F36" s="17" t="str">
        <f t="shared" si="1"/>
        <v/>
      </c>
      <c r="G36" s="16" t="str">
        <f t="shared" si="2"/>
        <v/>
      </c>
      <c r="H36" s="25" t="str">
        <f t="shared" si="3"/>
        <v/>
      </c>
      <c r="J36" s="9" t="e">
        <f>+VLOOKUP($C36,cenik!$B$4:$D$36,2,0)</f>
        <v>#N/A</v>
      </c>
      <c r="K36" s="9" t="e">
        <f>+VLOOKUP($C36,cenik!$B$4:$D$36,3,0)</f>
        <v>#N/A</v>
      </c>
      <c r="L36" s="5" t="e">
        <f t="shared" si="4"/>
        <v>#VALUE!</v>
      </c>
      <c r="M36" s="5" t="e">
        <f t="shared" si="5"/>
        <v>#VALUE!</v>
      </c>
    </row>
    <row r="37" spans="2:13" x14ac:dyDescent="0.25">
      <c r="B37" s="24"/>
      <c r="C37" s="18"/>
      <c r="D37" s="18"/>
      <c r="E37" s="16" t="str">
        <f t="shared" ref="E37:E68" si="6">+IF($C37="","",J37)</f>
        <v/>
      </c>
      <c r="F37" s="17" t="str">
        <f t="shared" ref="F37:F68" si="7">+IF($C37="","",K37)</f>
        <v/>
      </c>
      <c r="G37" s="16" t="str">
        <f t="shared" ref="G37:G68" si="8">+IF($D37="","",L37)</f>
        <v/>
      </c>
      <c r="H37" s="25" t="str">
        <f t="shared" ref="H37:H68" si="9">+IF(G37="","",M37)</f>
        <v/>
      </c>
      <c r="J37" s="9" t="e">
        <f>+VLOOKUP($C37,cenik!$B$4:$D$36,2,0)</f>
        <v>#N/A</v>
      </c>
      <c r="K37" s="9" t="e">
        <f>+VLOOKUP($C37,cenik!$B$4:$D$36,3,0)</f>
        <v>#N/A</v>
      </c>
      <c r="L37" s="5" t="e">
        <f t="shared" ref="L37:L68" si="10">+D37*E37</f>
        <v>#VALUE!</v>
      </c>
      <c r="M37" s="5" t="e">
        <f t="shared" ref="M37:M68" si="11">+G37*(1-F37)</f>
        <v>#VALUE!</v>
      </c>
    </row>
    <row r="38" spans="2:13" x14ac:dyDescent="0.25">
      <c r="B38" s="24"/>
      <c r="C38" s="18"/>
      <c r="D38" s="18"/>
      <c r="E38" s="16" t="str">
        <f t="shared" si="6"/>
        <v/>
      </c>
      <c r="F38" s="17" t="str">
        <f t="shared" si="7"/>
        <v/>
      </c>
      <c r="G38" s="16" t="str">
        <f t="shared" si="8"/>
        <v/>
      </c>
      <c r="H38" s="25" t="str">
        <f t="shared" si="9"/>
        <v/>
      </c>
      <c r="J38" s="9" t="e">
        <f>+VLOOKUP($C38,cenik!$B$4:$D$36,2,0)</f>
        <v>#N/A</v>
      </c>
      <c r="K38" s="9" t="e">
        <f>+VLOOKUP($C38,cenik!$B$4:$D$36,3,0)</f>
        <v>#N/A</v>
      </c>
      <c r="L38" s="5" t="e">
        <f t="shared" si="10"/>
        <v>#VALUE!</v>
      </c>
      <c r="M38" s="5" t="e">
        <f t="shared" si="11"/>
        <v>#VALUE!</v>
      </c>
    </row>
    <row r="39" spans="2:13" x14ac:dyDescent="0.25">
      <c r="B39" s="24"/>
      <c r="C39" s="18"/>
      <c r="D39" s="18"/>
      <c r="E39" s="16" t="str">
        <f t="shared" si="6"/>
        <v/>
      </c>
      <c r="F39" s="17" t="str">
        <f t="shared" si="7"/>
        <v/>
      </c>
      <c r="G39" s="16" t="str">
        <f t="shared" si="8"/>
        <v/>
      </c>
      <c r="H39" s="25" t="str">
        <f t="shared" si="9"/>
        <v/>
      </c>
      <c r="J39" s="9" t="e">
        <f>+VLOOKUP($C39,cenik!$B$4:$D$36,2,0)</f>
        <v>#N/A</v>
      </c>
      <c r="K39" s="9" t="e">
        <f>+VLOOKUP($C39,cenik!$B$4:$D$36,3,0)</f>
        <v>#N/A</v>
      </c>
      <c r="L39" s="5" t="e">
        <f t="shared" si="10"/>
        <v>#VALUE!</v>
      </c>
      <c r="M39" s="5" t="e">
        <f t="shared" si="11"/>
        <v>#VALUE!</v>
      </c>
    </row>
    <row r="40" spans="2:13" x14ac:dyDescent="0.25">
      <c r="B40" s="24"/>
      <c r="C40" s="18"/>
      <c r="D40" s="18"/>
      <c r="E40" s="16" t="str">
        <f t="shared" si="6"/>
        <v/>
      </c>
      <c r="F40" s="17" t="str">
        <f t="shared" si="7"/>
        <v/>
      </c>
      <c r="G40" s="16" t="str">
        <f t="shared" si="8"/>
        <v/>
      </c>
      <c r="H40" s="25" t="str">
        <f t="shared" si="9"/>
        <v/>
      </c>
      <c r="J40" s="9" t="e">
        <f>+VLOOKUP($C40,cenik!$B$4:$D$36,2,0)</f>
        <v>#N/A</v>
      </c>
      <c r="K40" s="9" t="e">
        <f>+VLOOKUP($C40,cenik!$B$4:$D$36,3,0)</f>
        <v>#N/A</v>
      </c>
      <c r="L40" s="5" t="e">
        <f t="shared" si="10"/>
        <v>#VALUE!</v>
      </c>
      <c r="M40" s="5" t="e">
        <f t="shared" si="11"/>
        <v>#VALUE!</v>
      </c>
    </row>
    <row r="41" spans="2:13" x14ac:dyDescent="0.25">
      <c r="B41" s="24"/>
      <c r="C41" s="18"/>
      <c r="D41" s="18"/>
      <c r="E41" s="16" t="str">
        <f t="shared" si="6"/>
        <v/>
      </c>
      <c r="F41" s="17" t="str">
        <f t="shared" si="7"/>
        <v/>
      </c>
      <c r="G41" s="16" t="str">
        <f t="shared" si="8"/>
        <v/>
      </c>
      <c r="H41" s="25" t="str">
        <f t="shared" si="9"/>
        <v/>
      </c>
      <c r="J41" s="9" t="e">
        <f>+VLOOKUP($C41,cenik!$B$4:$D$36,2,0)</f>
        <v>#N/A</v>
      </c>
      <c r="K41" s="9" t="e">
        <f>+VLOOKUP($C41,cenik!$B$4:$D$36,3,0)</f>
        <v>#N/A</v>
      </c>
      <c r="L41" s="5" t="e">
        <f t="shared" si="10"/>
        <v>#VALUE!</v>
      </c>
      <c r="M41" s="5" t="e">
        <f t="shared" si="11"/>
        <v>#VALUE!</v>
      </c>
    </row>
    <row r="42" spans="2:13" x14ac:dyDescent="0.25">
      <c r="B42" s="24"/>
      <c r="C42" s="18"/>
      <c r="D42" s="18"/>
      <c r="E42" s="16" t="str">
        <f t="shared" si="6"/>
        <v/>
      </c>
      <c r="F42" s="17" t="str">
        <f t="shared" si="7"/>
        <v/>
      </c>
      <c r="G42" s="16" t="str">
        <f t="shared" si="8"/>
        <v/>
      </c>
      <c r="H42" s="25" t="str">
        <f t="shared" si="9"/>
        <v/>
      </c>
      <c r="J42" s="9" t="e">
        <f>+VLOOKUP($C42,cenik!$B$4:$D$36,2,0)</f>
        <v>#N/A</v>
      </c>
      <c r="K42" s="9" t="e">
        <f>+VLOOKUP($C42,cenik!$B$4:$D$36,3,0)</f>
        <v>#N/A</v>
      </c>
      <c r="L42" s="5" t="e">
        <f t="shared" si="10"/>
        <v>#VALUE!</v>
      </c>
      <c r="M42" s="5" t="e">
        <f t="shared" si="11"/>
        <v>#VALUE!</v>
      </c>
    </row>
    <row r="43" spans="2:13" x14ac:dyDescent="0.25">
      <c r="B43" s="24"/>
      <c r="C43" s="18"/>
      <c r="D43" s="18"/>
      <c r="E43" s="16" t="str">
        <f t="shared" si="6"/>
        <v/>
      </c>
      <c r="F43" s="17" t="str">
        <f t="shared" si="7"/>
        <v/>
      </c>
      <c r="G43" s="16" t="str">
        <f t="shared" si="8"/>
        <v/>
      </c>
      <c r="H43" s="25" t="str">
        <f t="shared" si="9"/>
        <v/>
      </c>
      <c r="J43" s="9" t="e">
        <f>+VLOOKUP($C43,cenik!$B$4:$D$36,2,0)</f>
        <v>#N/A</v>
      </c>
      <c r="K43" s="9" t="e">
        <f>+VLOOKUP($C43,cenik!$B$4:$D$36,3,0)</f>
        <v>#N/A</v>
      </c>
      <c r="L43" s="5" t="e">
        <f t="shared" si="10"/>
        <v>#VALUE!</v>
      </c>
      <c r="M43" s="5" t="e">
        <f t="shared" si="11"/>
        <v>#VALUE!</v>
      </c>
    </row>
    <row r="44" spans="2:13" x14ac:dyDescent="0.25">
      <c r="B44" s="24"/>
      <c r="C44" s="18"/>
      <c r="D44" s="18"/>
      <c r="E44" s="16" t="str">
        <f t="shared" si="6"/>
        <v/>
      </c>
      <c r="F44" s="17" t="str">
        <f t="shared" si="7"/>
        <v/>
      </c>
      <c r="G44" s="16" t="str">
        <f t="shared" si="8"/>
        <v/>
      </c>
      <c r="H44" s="25" t="str">
        <f t="shared" si="9"/>
        <v/>
      </c>
      <c r="J44" s="9" t="e">
        <f>+VLOOKUP($C44,cenik!$B$4:$D$36,2,0)</f>
        <v>#N/A</v>
      </c>
      <c r="K44" s="9" t="e">
        <f>+VLOOKUP($C44,cenik!$B$4:$D$36,3,0)</f>
        <v>#N/A</v>
      </c>
      <c r="L44" s="5" t="e">
        <f t="shared" si="10"/>
        <v>#VALUE!</v>
      </c>
      <c r="M44" s="5" t="e">
        <f t="shared" si="11"/>
        <v>#VALUE!</v>
      </c>
    </row>
    <row r="45" spans="2:13" x14ac:dyDescent="0.25">
      <c r="B45" s="24"/>
      <c r="C45" s="18"/>
      <c r="D45" s="18"/>
      <c r="E45" s="16" t="str">
        <f t="shared" si="6"/>
        <v/>
      </c>
      <c r="F45" s="17" t="str">
        <f t="shared" si="7"/>
        <v/>
      </c>
      <c r="G45" s="16" t="str">
        <f t="shared" si="8"/>
        <v/>
      </c>
      <c r="H45" s="25" t="str">
        <f t="shared" si="9"/>
        <v/>
      </c>
      <c r="J45" s="9" t="e">
        <f>+VLOOKUP($C45,cenik!$B$4:$D$36,2,0)</f>
        <v>#N/A</v>
      </c>
      <c r="K45" s="9" t="e">
        <f>+VLOOKUP($C45,cenik!$B$4:$D$36,3,0)</f>
        <v>#N/A</v>
      </c>
      <c r="L45" s="5" t="e">
        <f t="shared" si="10"/>
        <v>#VALUE!</v>
      </c>
      <c r="M45" s="5" t="e">
        <f t="shared" si="11"/>
        <v>#VALUE!</v>
      </c>
    </row>
    <row r="46" spans="2:13" x14ac:dyDescent="0.25">
      <c r="B46" s="24"/>
      <c r="C46" s="18"/>
      <c r="D46" s="18"/>
      <c r="E46" s="16" t="str">
        <f t="shared" si="6"/>
        <v/>
      </c>
      <c r="F46" s="17" t="str">
        <f t="shared" si="7"/>
        <v/>
      </c>
      <c r="G46" s="16" t="str">
        <f t="shared" si="8"/>
        <v/>
      </c>
      <c r="H46" s="25" t="str">
        <f t="shared" si="9"/>
        <v/>
      </c>
      <c r="J46" s="9" t="e">
        <f>+VLOOKUP($C46,cenik!$B$4:$D$36,2,0)</f>
        <v>#N/A</v>
      </c>
      <c r="K46" s="9" t="e">
        <f>+VLOOKUP($C46,cenik!$B$4:$D$36,3,0)</f>
        <v>#N/A</v>
      </c>
      <c r="L46" s="5" t="e">
        <f t="shared" si="10"/>
        <v>#VALUE!</v>
      </c>
      <c r="M46" s="5" t="e">
        <f t="shared" si="11"/>
        <v>#VALUE!</v>
      </c>
    </row>
    <row r="47" spans="2:13" x14ac:dyDescent="0.25">
      <c r="B47" s="24"/>
      <c r="C47" s="18"/>
      <c r="D47" s="18"/>
      <c r="E47" s="16" t="str">
        <f t="shared" si="6"/>
        <v/>
      </c>
      <c r="F47" s="17" t="str">
        <f t="shared" si="7"/>
        <v/>
      </c>
      <c r="G47" s="16" t="str">
        <f t="shared" si="8"/>
        <v/>
      </c>
      <c r="H47" s="25" t="str">
        <f t="shared" si="9"/>
        <v/>
      </c>
      <c r="J47" s="9" t="e">
        <f>+VLOOKUP($C47,cenik!$B$4:$D$36,2,0)</f>
        <v>#N/A</v>
      </c>
      <c r="K47" s="9" t="e">
        <f>+VLOOKUP($C47,cenik!$B$4:$D$36,3,0)</f>
        <v>#N/A</v>
      </c>
      <c r="L47" s="5" t="e">
        <f t="shared" si="10"/>
        <v>#VALUE!</v>
      </c>
      <c r="M47" s="5" t="e">
        <f t="shared" si="11"/>
        <v>#VALUE!</v>
      </c>
    </row>
    <row r="48" spans="2:13" x14ac:dyDescent="0.25">
      <c r="B48" s="24"/>
      <c r="C48" s="18"/>
      <c r="D48" s="18"/>
      <c r="E48" s="16" t="str">
        <f t="shared" si="6"/>
        <v/>
      </c>
      <c r="F48" s="17" t="str">
        <f t="shared" si="7"/>
        <v/>
      </c>
      <c r="G48" s="16" t="str">
        <f t="shared" si="8"/>
        <v/>
      </c>
      <c r="H48" s="25" t="str">
        <f t="shared" si="9"/>
        <v/>
      </c>
      <c r="J48" s="9" t="e">
        <f>+VLOOKUP($C48,cenik!$B$4:$D$36,2,0)</f>
        <v>#N/A</v>
      </c>
      <c r="K48" s="9" t="e">
        <f>+VLOOKUP($C48,cenik!$B$4:$D$36,3,0)</f>
        <v>#N/A</v>
      </c>
      <c r="L48" s="5" t="e">
        <f t="shared" si="10"/>
        <v>#VALUE!</v>
      </c>
      <c r="M48" s="5" t="e">
        <f t="shared" si="11"/>
        <v>#VALUE!</v>
      </c>
    </row>
    <row r="49" spans="2:13" x14ac:dyDescent="0.25">
      <c r="B49" s="24"/>
      <c r="C49" s="18"/>
      <c r="D49" s="18"/>
      <c r="E49" s="16" t="str">
        <f t="shared" si="6"/>
        <v/>
      </c>
      <c r="F49" s="17" t="str">
        <f t="shared" si="7"/>
        <v/>
      </c>
      <c r="G49" s="16" t="str">
        <f t="shared" si="8"/>
        <v/>
      </c>
      <c r="H49" s="25" t="str">
        <f t="shared" si="9"/>
        <v/>
      </c>
      <c r="J49" s="9" t="e">
        <f>+VLOOKUP($C49,cenik!$B$4:$D$36,2,0)</f>
        <v>#N/A</v>
      </c>
      <c r="K49" s="9" t="e">
        <f>+VLOOKUP($C49,cenik!$B$4:$D$36,3,0)</f>
        <v>#N/A</v>
      </c>
      <c r="L49" s="5" t="e">
        <f t="shared" si="10"/>
        <v>#VALUE!</v>
      </c>
      <c r="M49" s="5" t="e">
        <f t="shared" si="11"/>
        <v>#VALUE!</v>
      </c>
    </row>
    <row r="50" spans="2:13" x14ac:dyDescent="0.25">
      <c r="B50" s="24"/>
      <c r="C50" s="18"/>
      <c r="D50" s="18"/>
      <c r="E50" s="16" t="str">
        <f t="shared" si="6"/>
        <v/>
      </c>
      <c r="F50" s="17" t="str">
        <f t="shared" si="7"/>
        <v/>
      </c>
      <c r="G50" s="16" t="str">
        <f t="shared" si="8"/>
        <v/>
      </c>
      <c r="H50" s="25" t="str">
        <f t="shared" si="9"/>
        <v/>
      </c>
      <c r="J50" s="9" t="e">
        <f>+VLOOKUP($C50,cenik!$B$4:$D$36,2,0)</f>
        <v>#N/A</v>
      </c>
      <c r="K50" s="9" t="e">
        <f>+VLOOKUP($C50,cenik!$B$4:$D$36,3,0)</f>
        <v>#N/A</v>
      </c>
      <c r="L50" s="5" t="e">
        <f t="shared" si="10"/>
        <v>#VALUE!</v>
      </c>
      <c r="M50" s="5" t="e">
        <f t="shared" si="11"/>
        <v>#VALUE!</v>
      </c>
    </row>
    <row r="51" spans="2:13" x14ac:dyDescent="0.25">
      <c r="B51" s="24"/>
      <c r="C51" s="18"/>
      <c r="D51" s="18"/>
      <c r="E51" s="16" t="str">
        <f t="shared" si="6"/>
        <v/>
      </c>
      <c r="F51" s="17" t="str">
        <f t="shared" si="7"/>
        <v/>
      </c>
      <c r="G51" s="16" t="str">
        <f t="shared" si="8"/>
        <v/>
      </c>
      <c r="H51" s="25" t="str">
        <f t="shared" si="9"/>
        <v/>
      </c>
      <c r="J51" s="9" t="e">
        <f>+VLOOKUP($C51,cenik!$B$4:$D$36,2,0)</f>
        <v>#N/A</v>
      </c>
      <c r="K51" s="9" t="e">
        <f>+VLOOKUP($C51,cenik!$B$4:$D$36,3,0)</f>
        <v>#N/A</v>
      </c>
      <c r="L51" s="5" t="e">
        <f t="shared" si="10"/>
        <v>#VALUE!</v>
      </c>
      <c r="M51" s="5" t="e">
        <f t="shared" si="11"/>
        <v>#VALUE!</v>
      </c>
    </row>
    <row r="52" spans="2:13" x14ac:dyDescent="0.25">
      <c r="B52" s="24"/>
      <c r="C52" s="18"/>
      <c r="D52" s="18"/>
      <c r="E52" s="16" t="str">
        <f t="shared" si="6"/>
        <v/>
      </c>
      <c r="F52" s="17" t="str">
        <f t="shared" si="7"/>
        <v/>
      </c>
      <c r="G52" s="16" t="str">
        <f t="shared" si="8"/>
        <v/>
      </c>
      <c r="H52" s="25" t="str">
        <f t="shared" si="9"/>
        <v/>
      </c>
      <c r="J52" s="9" t="e">
        <f>+VLOOKUP($C52,cenik!$B$4:$D$36,2,0)</f>
        <v>#N/A</v>
      </c>
      <c r="K52" s="9" t="e">
        <f>+VLOOKUP($C52,cenik!$B$4:$D$36,3,0)</f>
        <v>#N/A</v>
      </c>
      <c r="L52" s="5" t="e">
        <f t="shared" si="10"/>
        <v>#VALUE!</v>
      </c>
      <c r="M52" s="5" t="e">
        <f t="shared" si="11"/>
        <v>#VALUE!</v>
      </c>
    </row>
    <row r="53" spans="2:13" x14ac:dyDescent="0.25">
      <c r="B53" s="24"/>
      <c r="C53" s="18"/>
      <c r="D53" s="18"/>
      <c r="E53" s="16" t="str">
        <f t="shared" si="6"/>
        <v/>
      </c>
      <c r="F53" s="17" t="str">
        <f t="shared" si="7"/>
        <v/>
      </c>
      <c r="G53" s="16" t="str">
        <f t="shared" si="8"/>
        <v/>
      </c>
      <c r="H53" s="25" t="str">
        <f t="shared" si="9"/>
        <v/>
      </c>
      <c r="J53" s="9" t="e">
        <f>+VLOOKUP($C53,cenik!$B$4:$D$36,2,0)</f>
        <v>#N/A</v>
      </c>
      <c r="K53" s="9" t="e">
        <f>+VLOOKUP($C53,cenik!$B$4:$D$36,3,0)</f>
        <v>#N/A</v>
      </c>
      <c r="L53" s="5" t="e">
        <f t="shared" si="10"/>
        <v>#VALUE!</v>
      </c>
      <c r="M53" s="5" t="e">
        <f t="shared" si="11"/>
        <v>#VALUE!</v>
      </c>
    </row>
    <row r="54" spans="2:13" x14ac:dyDescent="0.25">
      <c r="B54" s="24"/>
      <c r="C54" s="18"/>
      <c r="D54" s="18"/>
      <c r="E54" s="16" t="str">
        <f t="shared" si="6"/>
        <v/>
      </c>
      <c r="F54" s="17" t="str">
        <f t="shared" si="7"/>
        <v/>
      </c>
      <c r="G54" s="16" t="str">
        <f t="shared" si="8"/>
        <v/>
      </c>
      <c r="H54" s="25" t="str">
        <f t="shared" si="9"/>
        <v/>
      </c>
      <c r="J54" s="9" t="e">
        <f>+VLOOKUP($C54,cenik!$B$4:$D$36,2,0)</f>
        <v>#N/A</v>
      </c>
      <c r="K54" s="9" t="e">
        <f>+VLOOKUP($C54,cenik!$B$4:$D$36,3,0)</f>
        <v>#N/A</v>
      </c>
      <c r="L54" s="5" t="e">
        <f t="shared" si="10"/>
        <v>#VALUE!</v>
      </c>
      <c r="M54" s="5" t="e">
        <f t="shared" si="11"/>
        <v>#VALUE!</v>
      </c>
    </row>
    <row r="55" spans="2:13" x14ac:dyDescent="0.25">
      <c r="B55" s="24"/>
      <c r="C55" s="18"/>
      <c r="D55" s="18"/>
      <c r="E55" s="16" t="str">
        <f t="shared" si="6"/>
        <v/>
      </c>
      <c r="F55" s="17" t="str">
        <f t="shared" si="7"/>
        <v/>
      </c>
      <c r="G55" s="16" t="str">
        <f t="shared" si="8"/>
        <v/>
      </c>
      <c r="H55" s="25" t="str">
        <f t="shared" si="9"/>
        <v/>
      </c>
      <c r="J55" s="9" t="e">
        <f>+VLOOKUP($C55,cenik!$B$4:$D$36,2,0)</f>
        <v>#N/A</v>
      </c>
      <c r="K55" s="9" t="e">
        <f>+VLOOKUP($C55,cenik!$B$4:$D$36,3,0)</f>
        <v>#N/A</v>
      </c>
      <c r="L55" s="5" t="e">
        <f t="shared" si="10"/>
        <v>#VALUE!</v>
      </c>
      <c r="M55" s="5" t="e">
        <f t="shared" si="11"/>
        <v>#VALUE!</v>
      </c>
    </row>
    <row r="56" spans="2:13" x14ac:dyDescent="0.25">
      <c r="B56" s="24"/>
      <c r="C56" s="18"/>
      <c r="D56" s="18"/>
      <c r="E56" s="16" t="str">
        <f t="shared" si="6"/>
        <v/>
      </c>
      <c r="F56" s="17" t="str">
        <f t="shared" si="7"/>
        <v/>
      </c>
      <c r="G56" s="16" t="str">
        <f t="shared" si="8"/>
        <v/>
      </c>
      <c r="H56" s="25" t="str">
        <f t="shared" si="9"/>
        <v/>
      </c>
      <c r="J56" s="9" t="e">
        <f>+VLOOKUP($C56,cenik!$B$4:$D$36,2,0)</f>
        <v>#N/A</v>
      </c>
      <c r="K56" s="9" t="e">
        <f>+VLOOKUP($C56,cenik!$B$4:$D$36,3,0)</f>
        <v>#N/A</v>
      </c>
      <c r="L56" s="5" t="e">
        <f t="shared" si="10"/>
        <v>#VALUE!</v>
      </c>
      <c r="M56" s="5" t="e">
        <f t="shared" si="11"/>
        <v>#VALUE!</v>
      </c>
    </row>
    <row r="57" spans="2:13" x14ac:dyDescent="0.25">
      <c r="B57" s="24"/>
      <c r="C57" s="18"/>
      <c r="D57" s="18"/>
      <c r="E57" s="16" t="str">
        <f t="shared" si="6"/>
        <v/>
      </c>
      <c r="F57" s="17" t="str">
        <f t="shared" si="7"/>
        <v/>
      </c>
      <c r="G57" s="16" t="str">
        <f t="shared" si="8"/>
        <v/>
      </c>
      <c r="H57" s="25" t="str">
        <f t="shared" si="9"/>
        <v/>
      </c>
      <c r="J57" s="9" t="e">
        <f>+VLOOKUP($C57,cenik!$B$4:$D$36,2,0)</f>
        <v>#N/A</v>
      </c>
      <c r="K57" s="9" t="e">
        <f>+VLOOKUP($C57,cenik!$B$4:$D$36,3,0)</f>
        <v>#N/A</v>
      </c>
      <c r="L57" s="5" t="e">
        <f t="shared" si="10"/>
        <v>#VALUE!</v>
      </c>
      <c r="M57" s="5" t="e">
        <f t="shared" si="11"/>
        <v>#VALUE!</v>
      </c>
    </row>
    <row r="58" spans="2:13" x14ac:dyDescent="0.25">
      <c r="B58" s="24"/>
      <c r="C58" s="18"/>
      <c r="D58" s="18"/>
      <c r="E58" s="16" t="str">
        <f t="shared" si="6"/>
        <v/>
      </c>
      <c r="F58" s="17" t="str">
        <f t="shared" si="7"/>
        <v/>
      </c>
      <c r="G58" s="16" t="str">
        <f t="shared" si="8"/>
        <v/>
      </c>
      <c r="H58" s="25" t="str">
        <f t="shared" si="9"/>
        <v/>
      </c>
      <c r="J58" s="9" t="e">
        <f>+VLOOKUP($C58,cenik!$B$4:$D$36,2,0)</f>
        <v>#N/A</v>
      </c>
      <c r="K58" s="9" t="e">
        <f>+VLOOKUP($C58,cenik!$B$4:$D$36,3,0)</f>
        <v>#N/A</v>
      </c>
      <c r="L58" s="5" t="e">
        <f t="shared" si="10"/>
        <v>#VALUE!</v>
      </c>
      <c r="M58" s="5" t="e">
        <f t="shared" si="11"/>
        <v>#VALUE!</v>
      </c>
    </row>
    <row r="59" spans="2:13" x14ac:dyDescent="0.25">
      <c r="B59" s="24"/>
      <c r="C59" s="18"/>
      <c r="D59" s="18"/>
      <c r="E59" s="16" t="str">
        <f t="shared" si="6"/>
        <v/>
      </c>
      <c r="F59" s="17" t="str">
        <f t="shared" si="7"/>
        <v/>
      </c>
      <c r="G59" s="16" t="str">
        <f t="shared" si="8"/>
        <v/>
      </c>
      <c r="H59" s="25" t="str">
        <f t="shared" si="9"/>
        <v/>
      </c>
      <c r="J59" s="9" t="e">
        <f>+VLOOKUP($C59,cenik!$B$4:$D$36,2,0)</f>
        <v>#N/A</v>
      </c>
      <c r="K59" s="9" t="e">
        <f>+VLOOKUP($C59,cenik!$B$4:$D$36,3,0)</f>
        <v>#N/A</v>
      </c>
      <c r="L59" s="5" t="e">
        <f t="shared" si="10"/>
        <v>#VALUE!</v>
      </c>
      <c r="M59" s="5" t="e">
        <f t="shared" si="11"/>
        <v>#VALUE!</v>
      </c>
    </row>
    <row r="60" spans="2:13" x14ac:dyDescent="0.25">
      <c r="B60" s="24"/>
      <c r="C60" s="18"/>
      <c r="D60" s="18"/>
      <c r="E60" s="16" t="str">
        <f t="shared" si="6"/>
        <v/>
      </c>
      <c r="F60" s="17" t="str">
        <f t="shared" si="7"/>
        <v/>
      </c>
      <c r="G60" s="16" t="str">
        <f t="shared" si="8"/>
        <v/>
      </c>
      <c r="H60" s="25" t="str">
        <f t="shared" si="9"/>
        <v/>
      </c>
      <c r="J60" s="9" t="e">
        <f>+VLOOKUP($C60,cenik!$B$4:$D$36,2,0)</f>
        <v>#N/A</v>
      </c>
      <c r="K60" s="9" t="e">
        <f>+VLOOKUP($C60,cenik!$B$4:$D$36,3,0)</f>
        <v>#N/A</v>
      </c>
      <c r="L60" s="5" t="e">
        <f t="shared" si="10"/>
        <v>#VALUE!</v>
      </c>
      <c r="M60" s="5" t="e">
        <f t="shared" si="11"/>
        <v>#VALUE!</v>
      </c>
    </row>
    <row r="61" spans="2:13" x14ac:dyDescent="0.25">
      <c r="B61" s="24"/>
      <c r="C61" s="18"/>
      <c r="D61" s="18"/>
      <c r="E61" s="16" t="str">
        <f t="shared" si="6"/>
        <v/>
      </c>
      <c r="F61" s="17" t="str">
        <f t="shared" si="7"/>
        <v/>
      </c>
      <c r="G61" s="16" t="str">
        <f t="shared" si="8"/>
        <v/>
      </c>
      <c r="H61" s="25" t="str">
        <f t="shared" si="9"/>
        <v/>
      </c>
      <c r="J61" s="9" t="e">
        <f>+VLOOKUP($C61,cenik!$B$4:$D$36,2,0)</f>
        <v>#N/A</v>
      </c>
      <c r="K61" s="9" t="e">
        <f>+VLOOKUP($C61,cenik!$B$4:$D$36,3,0)</f>
        <v>#N/A</v>
      </c>
      <c r="L61" s="5" t="e">
        <f t="shared" si="10"/>
        <v>#VALUE!</v>
      </c>
      <c r="M61" s="5" t="e">
        <f t="shared" si="11"/>
        <v>#VALUE!</v>
      </c>
    </row>
    <row r="62" spans="2:13" x14ac:dyDescent="0.25">
      <c r="B62" s="24"/>
      <c r="C62" s="18"/>
      <c r="D62" s="18"/>
      <c r="E62" s="16" t="str">
        <f t="shared" si="6"/>
        <v/>
      </c>
      <c r="F62" s="17" t="str">
        <f t="shared" si="7"/>
        <v/>
      </c>
      <c r="G62" s="16" t="str">
        <f t="shared" si="8"/>
        <v/>
      </c>
      <c r="H62" s="25" t="str">
        <f t="shared" si="9"/>
        <v/>
      </c>
      <c r="J62" s="9" t="e">
        <f>+VLOOKUP($C62,cenik!$B$4:$D$36,2,0)</f>
        <v>#N/A</v>
      </c>
      <c r="K62" s="9" t="e">
        <f>+VLOOKUP($C62,cenik!$B$4:$D$36,3,0)</f>
        <v>#N/A</v>
      </c>
      <c r="L62" s="5" t="e">
        <f t="shared" si="10"/>
        <v>#VALUE!</v>
      </c>
      <c r="M62" s="5" t="e">
        <f t="shared" si="11"/>
        <v>#VALUE!</v>
      </c>
    </row>
    <row r="63" spans="2:13" x14ac:dyDescent="0.25">
      <c r="B63" s="24"/>
      <c r="C63" s="18"/>
      <c r="D63" s="18"/>
      <c r="E63" s="16" t="str">
        <f t="shared" si="6"/>
        <v/>
      </c>
      <c r="F63" s="17" t="str">
        <f t="shared" si="7"/>
        <v/>
      </c>
      <c r="G63" s="16" t="str">
        <f t="shared" si="8"/>
        <v/>
      </c>
      <c r="H63" s="25" t="str">
        <f t="shared" si="9"/>
        <v/>
      </c>
      <c r="J63" s="9" t="e">
        <f>+VLOOKUP($C63,cenik!$B$4:$D$36,2,0)</f>
        <v>#N/A</v>
      </c>
      <c r="K63" s="9" t="e">
        <f>+VLOOKUP($C63,cenik!$B$4:$D$36,3,0)</f>
        <v>#N/A</v>
      </c>
      <c r="L63" s="5" t="e">
        <f t="shared" si="10"/>
        <v>#VALUE!</v>
      </c>
      <c r="M63" s="5" t="e">
        <f t="shared" si="11"/>
        <v>#VALUE!</v>
      </c>
    </row>
    <row r="64" spans="2:13" x14ac:dyDescent="0.25">
      <c r="B64" s="24"/>
      <c r="C64" s="18"/>
      <c r="D64" s="18"/>
      <c r="E64" s="16" t="str">
        <f t="shared" si="6"/>
        <v/>
      </c>
      <c r="F64" s="17" t="str">
        <f t="shared" si="7"/>
        <v/>
      </c>
      <c r="G64" s="16" t="str">
        <f t="shared" si="8"/>
        <v/>
      </c>
      <c r="H64" s="25" t="str">
        <f t="shared" si="9"/>
        <v/>
      </c>
      <c r="J64" s="9" t="e">
        <f>+VLOOKUP($C64,cenik!$B$4:$D$36,2,0)</f>
        <v>#N/A</v>
      </c>
      <c r="K64" s="9" t="e">
        <f>+VLOOKUP($C64,cenik!$B$4:$D$36,3,0)</f>
        <v>#N/A</v>
      </c>
      <c r="L64" s="5" t="e">
        <f t="shared" si="10"/>
        <v>#VALUE!</v>
      </c>
      <c r="M64" s="5" t="e">
        <f t="shared" si="11"/>
        <v>#VALUE!</v>
      </c>
    </row>
    <row r="65" spans="2:13" x14ac:dyDescent="0.25">
      <c r="B65" s="24"/>
      <c r="C65" s="18"/>
      <c r="D65" s="18"/>
      <c r="E65" s="16" t="str">
        <f t="shared" si="6"/>
        <v/>
      </c>
      <c r="F65" s="17" t="str">
        <f t="shared" si="7"/>
        <v/>
      </c>
      <c r="G65" s="16" t="str">
        <f t="shared" si="8"/>
        <v/>
      </c>
      <c r="H65" s="25" t="str">
        <f t="shared" si="9"/>
        <v/>
      </c>
      <c r="J65" s="9" t="e">
        <f>+VLOOKUP($C65,cenik!$B$4:$D$36,2,0)</f>
        <v>#N/A</v>
      </c>
      <c r="K65" s="9" t="e">
        <f>+VLOOKUP($C65,cenik!$B$4:$D$36,3,0)</f>
        <v>#N/A</v>
      </c>
      <c r="L65" s="5" t="e">
        <f t="shared" si="10"/>
        <v>#VALUE!</v>
      </c>
      <c r="M65" s="5" t="e">
        <f t="shared" si="11"/>
        <v>#VALUE!</v>
      </c>
    </row>
    <row r="66" spans="2:13" x14ac:dyDescent="0.25">
      <c r="B66" s="24"/>
      <c r="C66" s="18"/>
      <c r="D66" s="18"/>
      <c r="E66" s="16" t="str">
        <f t="shared" si="6"/>
        <v/>
      </c>
      <c r="F66" s="17" t="str">
        <f t="shared" si="7"/>
        <v/>
      </c>
      <c r="G66" s="16" t="str">
        <f t="shared" si="8"/>
        <v/>
      </c>
      <c r="H66" s="25" t="str">
        <f t="shared" si="9"/>
        <v/>
      </c>
      <c r="J66" s="9" t="e">
        <f>+VLOOKUP($C66,cenik!$B$4:$D$36,2,0)</f>
        <v>#N/A</v>
      </c>
      <c r="K66" s="9" t="e">
        <f>+VLOOKUP($C66,cenik!$B$4:$D$36,3,0)</f>
        <v>#N/A</v>
      </c>
      <c r="L66" s="5" t="e">
        <f t="shared" si="10"/>
        <v>#VALUE!</v>
      </c>
      <c r="M66" s="5" t="e">
        <f t="shared" si="11"/>
        <v>#VALUE!</v>
      </c>
    </row>
    <row r="67" spans="2:13" x14ac:dyDescent="0.25">
      <c r="B67" s="24"/>
      <c r="C67" s="18"/>
      <c r="D67" s="18"/>
      <c r="E67" s="16" t="str">
        <f t="shared" si="6"/>
        <v/>
      </c>
      <c r="F67" s="17" t="str">
        <f t="shared" si="7"/>
        <v/>
      </c>
      <c r="G67" s="16" t="str">
        <f t="shared" si="8"/>
        <v/>
      </c>
      <c r="H67" s="25" t="str">
        <f t="shared" si="9"/>
        <v/>
      </c>
      <c r="J67" s="9" t="e">
        <f>+VLOOKUP($C67,cenik!$B$4:$D$36,2,0)</f>
        <v>#N/A</v>
      </c>
      <c r="K67" s="9" t="e">
        <f>+VLOOKUP($C67,cenik!$B$4:$D$36,3,0)</f>
        <v>#N/A</v>
      </c>
      <c r="L67" s="5" t="e">
        <f t="shared" si="10"/>
        <v>#VALUE!</v>
      </c>
      <c r="M67" s="5" t="e">
        <f t="shared" si="11"/>
        <v>#VALUE!</v>
      </c>
    </row>
    <row r="68" spans="2:13" x14ac:dyDescent="0.25">
      <c r="B68" s="24"/>
      <c r="C68" s="18"/>
      <c r="D68" s="18"/>
      <c r="E68" s="16" t="str">
        <f t="shared" si="6"/>
        <v/>
      </c>
      <c r="F68" s="17" t="str">
        <f t="shared" si="7"/>
        <v/>
      </c>
      <c r="G68" s="16" t="str">
        <f t="shared" si="8"/>
        <v/>
      </c>
      <c r="H68" s="25" t="str">
        <f t="shared" si="9"/>
        <v/>
      </c>
      <c r="J68" s="9" t="e">
        <f>+VLOOKUP($C68,cenik!$B$4:$D$36,2,0)</f>
        <v>#N/A</v>
      </c>
      <c r="K68" s="9" t="e">
        <f>+VLOOKUP($C68,cenik!$B$4:$D$36,3,0)</f>
        <v>#N/A</v>
      </c>
      <c r="L68" s="5" t="e">
        <f t="shared" si="10"/>
        <v>#VALUE!</v>
      </c>
      <c r="M68" s="5" t="e">
        <f t="shared" si="11"/>
        <v>#VALUE!</v>
      </c>
    </row>
    <row r="69" spans="2:13" x14ac:dyDescent="0.25">
      <c r="B69" s="24"/>
      <c r="C69" s="18"/>
      <c r="D69" s="18"/>
      <c r="E69" s="16" t="str">
        <f t="shared" ref="E69:E100" si="12">+IF($C69="","",J69)</f>
        <v/>
      </c>
      <c r="F69" s="17" t="str">
        <f t="shared" ref="F69:F100" si="13">+IF($C69="","",K69)</f>
        <v/>
      </c>
      <c r="G69" s="16" t="str">
        <f t="shared" ref="G69:G100" si="14">+IF($D69="","",L69)</f>
        <v/>
      </c>
      <c r="H69" s="25" t="str">
        <f t="shared" ref="H69:H100" si="15">+IF(G69="","",M69)</f>
        <v/>
      </c>
      <c r="J69" s="9" t="e">
        <f>+VLOOKUP($C69,cenik!$B$4:$D$36,2,0)</f>
        <v>#N/A</v>
      </c>
      <c r="K69" s="9" t="e">
        <f>+VLOOKUP($C69,cenik!$B$4:$D$36,3,0)</f>
        <v>#N/A</v>
      </c>
      <c r="L69" s="5" t="e">
        <f t="shared" ref="L69:L100" si="16">+D69*E69</f>
        <v>#VALUE!</v>
      </c>
      <c r="M69" s="5" t="e">
        <f t="shared" ref="M69:M100" si="17">+G69*(1-F69)</f>
        <v>#VALUE!</v>
      </c>
    </row>
    <row r="70" spans="2:13" x14ac:dyDescent="0.25">
      <c r="B70" s="24"/>
      <c r="C70" s="18"/>
      <c r="D70" s="18"/>
      <c r="E70" s="16" t="str">
        <f t="shared" si="12"/>
        <v/>
      </c>
      <c r="F70" s="17" t="str">
        <f t="shared" si="13"/>
        <v/>
      </c>
      <c r="G70" s="16" t="str">
        <f t="shared" si="14"/>
        <v/>
      </c>
      <c r="H70" s="25" t="str">
        <f t="shared" si="15"/>
        <v/>
      </c>
      <c r="J70" s="9" t="e">
        <f>+VLOOKUP($C70,cenik!$B$4:$D$36,2,0)</f>
        <v>#N/A</v>
      </c>
      <c r="K70" s="9" t="e">
        <f>+VLOOKUP($C70,cenik!$B$4:$D$36,3,0)</f>
        <v>#N/A</v>
      </c>
      <c r="L70" s="5" t="e">
        <f t="shared" si="16"/>
        <v>#VALUE!</v>
      </c>
      <c r="M70" s="5" t="e">
        <f t="shared" si="17"/>
        <v>#VALUE!</v>
      </c>
    </row>
    <row r="71" spans="2:13" x14ac:dyDescent="0.25">
      <c r="B71" s="24"/>
      <c r="C71" s="18"/>
      <c r="D71" s="18"/>
      <c r="E71" s="16" t="str">
        <f t="shared" si="12"/>
        <v/>
      </c>
      <c r="F71" s="17" t="str">
        <f t="shared" si="13"/>
        <v/>
      </c>
      <c r="G71" s="16" t="str">
        <f t="shared" si="14"/>
        <v/>
      </c>
      <c r="H71" s="25" t="str">
        <f t="shared" si="15"/>
        <v/>
      </c>
      <c r="J71" s="9" t="e">
        <f>+VLOOKUP($C71,cenik!$B$4:$D$36,2,0)</f>
        <v>#N/A</v>
      </c>
      <c r="K71" s="9" t="e">
        <f>+VLOOKUP($C71,cenik!$B$4:$D$36,3,0)</f>
        <v>#N/A</v>
      </c>
      <c r="L71" s="5" t="e">
        <f t="shared" si="16"/>
        <v>#VALUE!</v>
      </c>
      <c r="M71" s="5" t="e">
        <f t="shared" si="17"/>
        <v>#VALUE!</v>
      </c>
    </row>
    <row r="72" spans="2:13" x14ac:dyDescent="0.25">
      <c r="B72" s="24"/>
      <c r="C72" s="18"/>
      <c r="D72" s="18"/>
      <c r="E72" s="16" t="str">
        <f t="shared" si="12"/>
        <v/>
      </c>
      <c r="F72" s="17" t="str">
        <f t="shared" si="13"/>
        <v/>
      </c>
      <c r="G72" s="16" t="str">
        <f t="shared" si="14"/>
        <v/>
      </c>
      <c r="H72" s="25" t="str">
        <f t="shared" si="15"/>
        <v/>
      </c>
      <c r="J72" s="9" t="e">
        <f>+VLOOKUP($C72,cenik!$B$4:$D$36,2,0)</f>
        <v>#N/A</v>
      </c>
      <c r="K72" s="9" t="e">
        <f>+VLOOKUP($C72,cenik!$B$4:$D$36,3,0)</f>
        <v>#N/A</v>
      </c>
      <c r="L72" s="5" t="e">
        <f t="shared" si="16"/>
        <v>#VALUE!</v>
      </c>
      <c r="M72" s="5" t="e">
        <f t="shared" si="17"/>
        <v>#VALUE!</v>
      </c>
    </row>
    <row r="73" spans="2:13" x14ac:dyDescent="0.25">
      <c r="B73" s="24"/>
      <c r="C73" s="18"/>
      <c r="D73" s="18"/>
      <c r="E73" s="16" t="str">
        <f t="shared" si="12"/>
        <v/>
      </c>
      <c r="F73" s="17" t="str">
        <f t="shared" si="13"/>
        <v/>
      </c>
      <c r="G73" s="16" t="str">
        <f t="shared" si="14"/>
        <v/>
      </c>
      <c r="H73" s="25" t="str">
        <f t="shared" si="15"/>
        <v/>
      </c>
      <c r="J73" s="9" t="e">
        <f>+VLOOKUP($C73,cenik!$B$4:$D$36,2,0)</f>
        <v>#N/A</v>
      </c>
      <c r="K73" s="9" t="e">
        <f>+VLOOKUP($C73,cenik!$B$4:$D$36,3,0)</f>
        <v>#N/A</v>
      </c>
      <c r="L73" s="5" t="e">
        <f t="shared" si="16"/>
        <v>#VALUE!</v>
      </c>
      <c r="M73" s="5" t="e">
        <f t="shared" si="17"/>
        <v>#VALUE!</v>
      </c>
    </row>
    <row r="74" spans="2:13" x14ac:dyDescent="0.25">
      <c r="B74" s="24"/>
      <c r="C74" s="18"/>
      <c r="D74" s="18"/>
      <c r="E74" s="16" t="str">
        <f t="shared" si="12"/>
        <v/>
      </c>
      <c r="F74" s="17" t="str">
        <f t="shared" si="13"/>
        <v/>
      </c>
      <c r="G74" s="16" t="str">
        <f t="shared" si="14"/>
        <v/>
      </c>
      <c r="H74" s="25" t="str">
        <f t="shared" si="15"/>
        <v/>
      </c>
      <c r="J74" s="9" t="e">
        <f>+VLOOKUP($C74,cenik!$B$4:$D$36,2,0)</f>
        <v>#N/A</v>
      </c>
      <c r="K74" s="9" t="e">
        <f>+VLOOKUP($C74,cenik!$B$4:$D$36,3,0)</f>
        <v>#N/A</v>
      </c>
      <c r="L74" s="5" t="e">
        <f t="shared" si="16"/>
        <v>#VALUE!</v>
      </c>
      <c r="M74" s="5" t="e">
        <f t="shared" si="17"/>
        <v>#VALUE!</v>
      </c>
    </row>
    <row r="75" spans="2:13" x14ac:dyDescent="0.25">
      <c r="B75" s="24"/>
      <c r="C75" s="18"/>
      <c r="D75" s="18"/>
      <c r="E75" s="16" t="str">
        <f t="shared" si="12"/>
        <v/>
      </c>
      <c r="F75" s="17" t="str">
        <f t="shared" si="13"/>
        <v/>
      </c>
      <c r="G75" s="16" t="str">
        <f t="shared" si="14"/>
        <v/>
      </c>
      <c r="H75" s="25" t="str">
        <f t="shared" si="15"/>
        <v/>
      </c>
      <c r="J75" s="9" t="e">
        <f>+VLOOKUP($C75,cenik!$B$4:$D$36,2,0)</f>
        <v>#N/A</v>
      </c>
      <c r="K75" s="9" t="e">
        <f>+VLOOKUP($C75,cenik!$B$4:$D$36,3,0)</f>
        <v>#N/A</v>
      </c>
      <c r="L75" s="5" t="e">
        <f t="shared" si="16"/>
        <v>#VALUE!</v>
      </c>
      <c r="M75" s="5" t="e">
        <f t="shared" si="17"/>
        <v>#VALUE!</v>
      </c>
    </row>
    <row r="76" spans="2:13" x14ac:dyDescent="0.25">
      <c r="B76" s="24"/>
      <c r="C76" s="18"/>
      <c r="D76" s="18"/>
      <c r="E76" s="16" t="str">
        <f t="shared" si="12"/>
        <v/>
      </c>
      <c r="F76" s="17" t="str">
        <f t="shared" si="13"/>
        <v/>
      </c>
      <c r="G76" s="16" t="str">
        <f t="shared" si="14"/>
        <v/>
      </c>
      <c r="H76" s="25" t="str">
        <f t="shared" si="15"/>
        <v/>
      </c>
      <c r="J76" s="9" t="e">
        <f>+VLOOKUP($C76,cenik!$B$4:$D$36,2,0)</f>
        <v>#N/A</v>
      </c>
      <c r="K76" s="9" t="e">
        <f>+VLOOKUP($C76,cenik!$B$4:$D$36,3,0)</f>
        <v>#N/A</v>
      </c>
      <c r="L76" s="5" t="e">
        <f t="shared" si="16"/>
        <v>#VALUE!</v>
      </c>
      <c r="M76" s="5" t="e">
        <f t="shared" si="17"/>
        <v>#VALUE!</v>
      </c>
    </row>
    <row r="77" spans="2:13" x14ac:dyDescent="0.25">
      <c r="B77" s="24"/>
      <c r="C77" s="18"/>
      <c r="D77" s="18"/>
      <c r="E77" s="16" t="str">
        <f t="shared" si="12"/>
        <v/>
      </c>
      <c r="F77" s="17" t="str">
        <f t="shared" si="13"/>
        <v/>
      </c>
      <c r="G77" s="16" t="str">
        <f t="shared" si="14"/>
        <v/>
      </c>
      <c r="H77" s="25" t="str">
        <f t="shared" si="15"/>
        <v/>
      </c>
      <c r="J77" s="9" t="e">
        <f>+VLOOKUP($C77,cenik!$B$4:$D$36,2,0)</f>
        <v>#N/A</v>
      </c>
      <c r="K77" s="9" t="e">
        <f>+VLOOKUP($C77,cenik!$B$4:$D$36,3,0)</f>
        <v>#N/A</v>
      </c>
      <c r="L77" s="5" t="e">
        <f t="shared" si="16"/>
        <v>#VALUE!</v>
      </c>
      <c r="M77" s="5" t="e">
        <f t="shared" si="17"/>
        <v>#VALUE!</v>
      </c>
    </row>
    <row r="78" spans="2:13" x14ac:dyDescent="0.25">
      <c r="B78" s="24"/>
      <c r="C78" s="18"/>
      <c r="D78" s="18"/>
      <c r="E78" s="16" t="str">
        <f t="shared" si="12"/>
        <v/>
      </c>
      <c r="F78" s="17" t="str">
        <f t="shared" si="13"/>
        <v/>
      </c>
      <c r="G78" s="16" t="str">
        <f t="shared" si="14"/>
        <v/>
      </c>
      <c r="H78" s="25" t="str">
        <f t="shared" si="15"/>
        <v/>
      </c>
      <c r="J78" s="9" t="e">
        <f>+VLOOKUP($C78,cenik!$B$4:$D$36,2,0)</f>
        <v>#N/A</v>
      </c>
      <c r="K78" s="9" t="e">
        <f>+VLOOKUP($C78,cenik!$B$4:$D$36,3,0)</f>
        <v>#N/A</v>
      </c>
      <c r="L78" s="5" t="e">
        <f t="shared" si="16"/>
        <v>#VALUE!</v>
      </c>
      <c r="M78" s="5" t="e">
        <f t="shared" si="17"/>
        <v>#VALUE!</v>
      </c>
    </row>
    <row r="79" spans="2:13" x14ac:dyDescent="0.25">
      <c r="B79" s="24"/>
      <c r="C79" s="18"/>
      <c r="D79" s="18"/>
      <c r="E79" s="16" t="str">
        <f t="shared" si="12"/>
        <v/>
      </c>
      <c r="F79" s="17" t="str">
        <f t="shared" si="13"/>
        <v/>
      </c>
      <c r="G79" s="16" t="str">
        <f t="shared" si="14"/>
        <v/>
      </c>
      <c r="H79" s="25" t="str">
        <f t="shared" si="15"/>
        <v/>
      </c>
      <c r="J79" s="9" t="e">
        <f>+VLOOKUP($C79,cenik!$B$4:$D$36,2,0)</f>
        <v>#N/A</v>
      </c>
      <c r="K79" s="9" t="e">
        <f>+VLOOKUP($C79,cenik!$B$4:$D$36,3,0)</f>
        <v>#N/A</v>
      </c>
      <c r="L79" s="5" t="e">
        <f t="shared" si="16"/>
        <v>#VALUE!</v>
      </c>
      <c r="M79" s="5" t="e">
        <f t="shared" si="17"/>
        <v>#VALUE!</v>
      </c>
    </row>
    <row r="80" spans="2:13" x14ac:dyDescent="0.25">
      <c r="B80" s="24"/>
      <c r="C80" s="18"/>
      <c r="D80" s="18"/>
      <c r="E80" s="16" t="str">
        <f t="shared" si="12"/>
        <v/>
      </c>
      <c r="F80" s="17" t="str">
        <f t="shared" si="13"/>
        <v/>
      </c>
      <c r="G80" s="16" t="str">
        <f t="shared" si="14"/>
        <v/>
      </c>
      <c r="H80" s="25" t="str">
        <f t="shared" si="15"/>
        <v/>
      </c>
      <c r="J80" s="9" t="e">
        <f>+VLOOKUP($C80,cenik!$B$4:$D$36,2,0)</f>
        <v>#N/A</v>
      </c>
      <c r="K80" s="9" t="e">
        <f>+VLOOKUP($C80,cenik!$B$4:$D$36,3,0)</f>
        <v>#N/A</v>
      </c>
      <c r="L80" s="5" t="e">
        <f t="shared" si="16"/>
        <v>#VALUE!</v>
      </c>
      <c r="M80" s="5" t="e">
        <f t="shared" si="17"/>
        <v>#VALUE!</v>
      </c>
    </row>
    <row r="81" spans="2:13" x14ac:dyDescent="0.25">
      <c r="B81" s="24"/>
      <c r="C81" s="18"/>
      <c r="D81" s="18"/>
      <c r="E81" s="16" t="str">
        <f t="shared" si="12"/>
        <v/>
      </c>
      <c r="F81" s="17" t="str">
        <f t="shared" si="13"/>
        <v/>
      </c>
      <c r="G81" s="16" t="str">
        <f t="shared" si="14"/>
        <v/>
      </c>
      <c r="H81" s="25" t="str">
        <f t="shared" si="15"/>
        <v/>
      </c>
      <c r="J81" s="9" t="e">
        <f>+VLOOKUP($C81,cenik!$B$4:$D$36,2,0)</f>
        <v>#N/A</v>
      </c>
      <c r="K81" s="9" t="e">
        <f>+VLOOKUP($C81,cenik!$B$4:$D$36,3,0)</f>
        <v>#N/A</v>
      </c>
      <c r="L81" s="5" t="e">
        <f t="shared" si="16"/>
        <v>#VALUE!</v>
      </c>
      <c r="M81" s="5" t="e">
        <f t="shared" si="17"/>
        <v>#VALUE!</v>
      </c>
    </row>
    <row r="82" spans="2:13" x14ac:dyDescent="0.25">
      <c r="B82" s="24"/>
      <c r="C82" s="18"/>
      <c r="D82" s="18"/>
      <c r="E82" s="16" t="str">
        <f t="shared" si="12"/>
        <v/>
      </c>
      <c r="F82" s="17" t="str">
        <f t="shared" si="13"/>
        <v/>
      </c>
      <c r="G82" s="16" t="str">
        <f t="shared" si="14"/>
        <v/>
      </c>
      <c r="H82" s="25" t="str">
        <f t="shared" si="15"/>
        <v/>
      </c>
      <c r="J82" s="9" t="e">
        <f>+VLOOKUP($C82,cenik!$B$4:$D$36,2,0)</f>
        <v>#N/A</v>
      </c>
      <c r="K82" s="9" t="e">
        <f>+VLOOKUP($C82,cenik!$B$4:$D$36,3,0)</f>
        <v>#N/A</v>
      </c>
      <c r="L82" s="5" t="e">
        <f t="shared" si="16"/>
        <v>#VALUE!</v>
      </c>
      <c r="M82" s="5" t="e">
        <f t="shared" si="17"/>
        <v>#VALUE!</v>
      </c>
    </row>
    <row r="83" spans="2:13" x14ac:dyDescent="0.25">
      <c r="B83" s="24"/>
      <c r="C83" s="18"/>
      <c r="D83" s="18"/>
      <c r="E83" s="16" t="str">
        <f t="shared" si="12"/>
        <v/>
      </c>
      <c r="F83" s="17" t="str">
        <f t="shared" si="13"/>
        <v/>
      </c>
      <c r="G83" s="16" t="str">
        <f t="shared" si="14"/>
        <v/>
      </c>
      <c r="H83" s="25" t="str">
        <f t="shared" si="15"/>
        <v/>
      </c>
      <c r="J83" s="9" t="e">
        <f>+VLOOKUP($C83,cenik!$B$4:$D$36,2,0)</f>
        <v>#N/A</v>
      </c>
      <c r="K83" s="9" t="e">
        <f>+VLOOKUP($C83,cenik!$B$4:$D$36,3,0)</f>
        <v>#N/A</v>
      </c>
      <c r="L83" s="5" t="e">
        <f t="shared" si="16"/>
        <v>#VALUE!</v>
      </c>
      <c r="M83" s="5" t="e">
        <f t="shared" si="17"/>
        <v>#VALUE!</v>
      </c>
    </row>
    <row r="84" spans="2:13" x14ac:dyDescent="0.25">
      <c r="B84" s="24"/>
      <c r="C84" s="18"/>
      <c r="D84" s="18"/>
      <c r="E84" s="16" t="str">
        <f t="shared" si="12"/>
        <v/>
      </c>
      <c r="F84" s="17" t="str">
        <f t="shared" si="13"/>
        <v/>
      </c>
      <c r="G84" s="16" t="str">
        <f t="shared" si="14"/>
        <v/>
      </c>
      <c r="H84" s="25" t="str">
        <f t="shared" si="15"/>
        <v/>
      </c>
      <c r="J84" s="9" t="e">
        <f>+VLOOKUP($C84,cenik!$B$4:$D$36,2,0)</f>
        <v>#N/A</v>
      </c>
      <c r="K84" s="9" t="e">
        <f>+VLOOKUP($C84,cenik!$B$4:$D$36,3,0)</f>
        <v>#N/A</v>
      </c>
      <c r="L84" s="5" t="e">
        <f t="shared" si="16"/>
        <v>#VALUE!</v>
      </c>
      <c r="M84" s="5" t="e">
        <f t="shared" si="17"/>
        <v>#VALUE!</v>
      </c>
    </row>
    <row r="85" spans="2:13" x14ac:dyDescent="0.25">
      <c r="B85" s="24"/>
      <c r="C85" s="18"/>
      <c r="D85" s="18"/>
      <c r="E85" s="16" t="str">
        <f t="shared" si="12"/>
        <v/>
      </c>
      <c r="F85" s="17" t="str">
        <f t="shared" si="13"/>
        <v/>
      </c>
      <c r="G85" s="16" t="str">
        <f t="shared" si="14"/>
        <v/>
      </c>
      <c r="H85" s="25" t="str">
        <f t="shared" si="15"/>
        <v/>
      </c>
      <c r="J85" s="9" t="e">
        <f>+VLOOKUP($C85,cenik!$B$4:$D$36,2,0)</f>
        <v>#N/A</v>
      </c>
      <c r="K85" s="9" t="e">
        <f>+VLOOKUP($C85,cenik!$B$4:$D$36,3,0)</f>
        <v>#N/A</v>
      </c>
      <c r="L85" s="5" t="e">
        <f t="shared" si="16"/>
        <v>#VALUE!</v>
      </c>
      <c r="M85" s="5" t="e">
        <f t="shared" si="17"/>
        <v>#VALUE!</v>
      </c>
    </row>
    <row r="86" spans="2:13" x14ac:dyDescent="0.25">
      <c r="B86" s="24"/>
      <c r="C86" s="18"/>
      <c r="D86" s="18"/>
      <c r="E86" s="16" t="str">
        <f t="shared" si="12"/>
        <v/>
      </c>
      <c r="F86" s="17" t="str">
        <f t="shared" si="13"/>
        <v/>
      </c>
      <c r="G86" s="16" t="str">
        <f t="shared" si="14"/>
        <v/>
      </c>
      <c r="H86" s="25" t="str">
        <f t="shared" si="15"/>
        <v/>
      </c>
      <c r="J86" s="9" t="e">
        <f>+VLOOKUP($C86,cenik!$B$4:$D$36,2,0)</f>
        <v>#N/A</v>
      </c>
      <c r="K86" s="9" t="e">
        <f>+VLOOKUP($C86,cenik!$B$4:$D$36,3,0)</f>
        <v>#N/A</v>
      </c>
      <c r="L86" s="5" t="e">
        <f t="shared" si="16"/>
        <v>#VALUE!</v>
      </c>
      <c r="M86" s="5" t="e">
        <f t="shared" si="17"/>
        <v>#VALUE!</v>
      </c>
    </row>
    <row r="87" spans="2:13" x14ac:dyDescent="0.25">
      <c r="B87" s="24"/>
      <c r="C87" s="18"/>
      <c r="D87" s="18"/>
      <c r="E87" s="16" t="str">
        <f t="shared" si="12"/>
        <v/>
      </c>
      <c r="F87" s="17" t="str">
        <f t="shared" si="13"/>
        <v/>
      </c>
      <c r="G87" s="16" t="str">
        <f t="shared" si="14"/>
        <v/>
      </c>
      <c r="H87" s="25" t="str">
        <f t="shared" si="15"/>
        <v/>
      </c>
      <c r="J87" s="9" t="e">
        <f>+VLOOKUP($C87,cenik!$B$4:$D$36,2,0)</f>
        <v>#N/A</v>
      </c>
      <c r="K87" s="9" t="e">
        <f>+VLOOKUP($C87,cenik!$B$4:$D$36,3,0)</f>
        <v>#N/A</v>
      </c>
      <c r="L87" s="5" t="e">
        <f t="shared" si="16"/>
        <v>#VALUE!</v>
      </c>
      <c r="M87" s="5" t="e">
        <f t="shared" si="17"/>
        <v>#VALUE!</v>
      </c>
    </row>
    <row r="88" spans="2:13" x14ac:dyDescent="0.25">
      <c r="B88" s="24"/>
      <c r="C88" s="18"/>
      <c r="D88" s="18"/>
      <c r="E88" s="16" t="str">
        <f t="shared" si="12"/>
        <v/>
      </c>
      <c r="F88" s="17" t="str">
        <f t="shared" si="13"/>
        <v/>
      </c>
      <c r="G88" s="16" t="str">
        <f t="shared" si="14"/>
        <v/>
      </c>
      <c r="H88" s="25" t="str">
        <f t="shared" si="15"/>
        <v/>
      </c>
      <c r="J88" s="9" t="e">
        <f>+VLOOKUP($C88,cenik!$B$4:$D$36,2,0)</f>
        <v>#N/A</v>
      </c>
      <c r="K88" s="9" t="e">
        <f>+VLOOKUP($C88,cenik!$B$4:$D$36,3,0)</f>
        <v>#N/A</v>
      </c>
      <c r="L88" s="5" t="e">
        <f t="shared" si="16"/>
        <v>#VALUE!</v>
      </c>
      <c r="M88" s="5" t="e">
        <f t="shared" si="17"/>
        <v>#VALUE!</v>
      </c>
    </row>
    <row r="89" spans="2:13" x14ac:dyDescent="0.25">
      <c r="B89" s="24"/>
      <c r="C89" s="18"/>
      <c r="D89" s="18"/>
      <c r="E89" s="16" t="str">
        <f t="shared" si="12"/>
        <v/>
      </c>
      <c r="F89" s="17" t="str">
        <f t="shared" si="13"/>
        <v/>
      </c>
      <c r="G89" s="16" t="str">
        <f t="shared" si="14"/>
        <v/>
      </c>
      <c r="H89" s="25" t="str">
        <f t="shared" si="15"/>
        <v/>
      </c>
      <c r="J89" s="9" t="e">
        <f>+VLOOKUP($C89,cenik!$B$4:$D$36,2,0)</f>
        <v>#N/A</v>
      </c>
      <c r="K89" s="9" t="e">
        <f>+VLOOKUP($C89,cenik!$B$4:$D$36,3,0)</f>
        <v>#N/A</v>
      </c>
      <c r="L89" s="5" t="e">
        <f t="shared" si="16"/>
        <v>#VALUE!</v>
      </c>
      <c r="M89" s="5" t="e">
        <f t="shared" si="17"/>
        <v>#VALUE!</v>
      </c>
    </row>
    <row r="90" spans="2:13" x14ac:dyDescent="0.25">
      <c r="B90" s="24"/>
      <c r="C90" s="18"/>
      <c r="D90" s="18"/>
      <c r="E90" s="16" t="str">
        <f t="shared" si="12"/>
        <v/>
      </c>
      <c r="F90" s="17" t="str">
        <f t="shared" si="13"/>
        <v/>
      </c>
      <c r="G90" s="16" t="str">
        <f t="shared" si="14"/>
        <v/>
      </c>
      <c r="H90" s="25" t="str">
        <f t="shared" si="15"/>
        <v/>
      </c>
      <c r="J90" s="9" t="e">
        <f>+VLOOKUP($C90,cenik!$B$4:$D$36,2,0)</f>
        <v>#N/A</v>
      </c>
      <c r="K90" s="9" t="e">
        <f>+VLOOKUP($C90,cenik!$B$4:$D$36,3,0)</f>
        <v>#N/A</v>
      </c>
      <c r="L90" s="5" t="e">
        <f t="shared" si="16"/>
        <v>#VALUE!</v>
      </c>
      <c r="M90" s="5" t="e">
        <f t="shared" si="17"/>
        <v>#VALUE!</v>
      </c>
    </row>
    <row r="91" spans="2:13" x14ac:dyDescent="0.25">
      <c r="B91" s="24"/>
      <c r="C91" s="18"/>
      <c r="D91" s="18"/>
      <c r="E91" s="16" t="str">
        <f t="shared" si="12"/>
        <v/>
      </c>
      <c r="F91" s="17" t="str">
        <f t="shared" si="13"/>
        <v/>
      </c>
      <c r="G91" s="16" t="str">
        <f t="shared" si="14"/>
        <v/>
      </c>
      <c r="H91" s="25" t="str">
        <f t="shared" si="15"/>
        <v/>
      </c>
      <c r="J91" s="9" t="e">
        <f>+VLOOKUP($C91,cenik!$B$4:$D$36,2,0)</f>
        <v>#N/A</v>
      </c>
      <c r="K91" s="9" t="e">
        <f>+VLOOKUP($C91,cenik!$B$4:$D$36,3,0)</f>
        <v>#N/A</v>
      </c>
      <c r="L91" s="5" t="e">
        <f t="shared" si="16"/>
        <v>#VALUE!</v>
      </c>
      <c r="M91" s="5" t="e">
        <f t="shared" si="17"/>
        <v>#VALUE!</v>
      </c>
    </row>
    <row r="92" spans="2:13" x14ac:dyDescent="0.25">
      <c r="B92" s="24"/>
      <c r="C92" s="18"/>
      <c r="D92" s="18"/>
      <c r="E92" s="16" t="str">
        <f t="shared" si="12"/>
        <v/>
      </c>
      <c r="F92" s="17" t="str">
        <f t="shared" si="13"/>
        <v/>
      </c>
      <c r="G92" s="16" t="str">
        <f t="shared" si="14"/>
        <v/>
      </c>
      <c r="H92" s="25" t="str">
        <f t="shared" si="15"/>
        <v/>
      </c>
      <c r="J92" s="9" t="e">
        <f>+VLOOKUP($C92,cenik!$B$4:$D$36,2,0)</f>
        <v>#N/A</v>
      </c>
      <c r="K92" s="9" t="e">
        <f>+VLOOKUP($C92,cenik!$B$4:$D$36,3,0)</f>
        <v>#N/A</v>
      </c>
      <c r="L92" s="5" t="e">
        <f t="shared" si="16"/>
        <v>#VALUE!</v>
      </c>
      <c r="M92" s="5" t="e">
        <f t="shared" si="17"/>
        <v>#VALUE!</v>
      </c>
    </row>
    <row r="93" spans="2:13" x14ac:dyDescent="0.25">
      <c r="B93" s="24"/>
      <c r="C93" s="18"/>
      <c r="D93" s="18"/>
      <c r="E93" s="16" t="str">
        <f t="shared" si="12"/>
        <v/>
      </c>
      <c r="F93" s="17" t="str">
        <f t="shared" si="13"/>
        <v/>
      </c>
      <c r="G93" s="16" t="str">
        <f t="shared" si="14"/>
        <v/>
      </c>
      <c r="H93" s="25" t="str">
        <f t="shared" si="15"/>
        <v/>
      </c>
      <c r="J93" s="9" t="e">
        <f>+VLOOKUP($C93,cenik!$B$4:$D$36,2,0)</f>
        <v>#N/A</v>
      </c>
      <c r="K93" s="9" t="e">
        <f>+VLOOKUP($C93,cenik!$B$4:$D$36,3,0)</f>
        <v>#N/A</v>
      </c>
      <c r="L93" s="5" t="e">
        <f t="shared" si="16"/>
        <v>#VALUE!</v>
      </c>
      <c r="M93" s="5" t="e">
        <f t="shared" si="17"/>
        <v>#VALUE!</v>
      </c>
    </row>
    <row r="94" spans="2:13" x14ac:dyDescent="0.25">
      <c r="B94" s="24"/>
      <c r="C94" s="18"/>
      <c r="D94" s="18"/>
      <c r="E94" s="16" t="str">
        <f t="shared" si="12"/>
        <v/>
      </c>
      <c r="F94" s="17" t="str">
        <f t="shared" si="13"/>
        <v/>
      </c>
      <c r="G94" s="16" t="str">
        <f t="shared" si="14"/>
        <v/>
      </c>
      <c r="H94" s="25" t="str">
        <f t="shared" si="15"/>
        <v/>
      </c>
      <c r="J94" s="9" t="e">
        <f>+VLOOKUP($C94,cenik!$B$4:$D$36,2,0)</f>
        <v>#N/A</v>
      </c>
      <c r="K94" s="9" t="e">
        <f>+VLOOKUP($C94,cenik!$B$4:$D$36,3,0)</f>
        <v>#N/A</v>
      </c>
      <c r="L94" s="5" t="e">
        <f t="shared" si="16"/>
        <v>#VALUE!</v>
      </c>
      <c r="M94" s="5" t="e">
        <f t="shared" si="17"/>
        <v>#VALUE!</v>
      </c>
    </row>
    <row r="95" spans="2:13" x14ac:dyDescent="0.25">
      <c r="B95" s="24"/>
      <c r="C95" s="18"/>
      <c r="D95" s="18"/>
      <c r="E95" s="16" t="str">
        <f t="shared" si="12"/>
        <v/>
      </c>
      <c r="F95" s="17" t="str">
        <f t="shared" si="13"/>
        <v/>
      </c>
      <c r="G95" s="16" t="str">
        <f t="shared" si="14"/>
        <v/>
      </c>
      <c r="H95" s="25" t="str">
        <f t="shared" si="15"/>
        <v/>
      </c>
      <c r="J95" s="9" t="e">
        <f>+VLOOKUP($C95,cenik!$B$4:$D$36,2,0)</f>
        <v>#N/A</v>
      </c>
      <c r="K95" s="9" t="e">
        <f>+VLOOKUP($C95,cenik!$B$4:$D$36,3,0)</f>
        <v>#N/A</v>
      </c>
      <c r="L95" s="5" t="e">
        <f t="shared" si="16"/>
        <v>#VALUE!</v>
      </c>
      <c r="M95" s="5" t="e">
        <f t="shared" si="17"/>
        <v>#VALUE!</v>
      </c>
    </row>
    <row r="96" spans="2:13" x14ac:dyDescent="0.25">
      <c r="B96" s="24"/>
      <c r="C96" s="18"/>
      <c r="D96" s="18"/>
      <c r="E96" s="16" t="str">
        <f t="shared" si="12"/>
        <v/>
      </c>
      <c r="F96" s="17" t="str">
        <f t="shared" si="13"/>
        <v/>
      </c>
      <c r="G96" s="16" t="str">
        <f t="shared" si="14"/>
        <v/>
      </c>
      <c r="H96" s="25" t="str">
        <f t="shared" si="15"/>
        <v/>
      </c>
      <c r="J96" s="9" t="e">
        <f>+VLOOKUP($C96,cenik!$B$4:$D$36,2,0)</f>
        <v>#N/A</v>
      </c>
      <c r="K96" s="9" t="e">
        <f>+VLOOKUP($C96,cenik!$B$4:$D$36,3,0)</f>
        <v>#N/A</v>
      </c>
      <c r="L96" s="5" t="e">
        <f t="shared" si="16"/>
        <v>#VALUE!</v>
      </c>
      <c r="M96" s="5" t="e">
        <f t="shared" si="17"/>
        <v>#VALUE!</v>
      </c>
    </row>
    <row r="97" spans="2:13" x14ac:dyDescent="0.25">
      <c r="B97" s="24"/>
      <c r="C97" s="18"/>
      <c r="D97" s="18"/>
      <c r="E97" s="16" t="str">
        <f t="shared" si="12"/>
        <v/>
      </c>
      <c r="F97" s="17" t="str">
        <f t="shared" si="13"/>
        <v/>
      </c>
      <c r="G97" s="16" t="str">
        <f t="shared" si="14"/>
        <v/>
      </c>
      <c r="H97" s="25" t="str">
        <f t="shared" si="15"/>
        <v/>
      </c>
      <c r="J97" s="9" t="e">
        <f>+VLOOKUP($C97,cenik!$B$4:$D$36,2,0)</f>
        <v>#N/A</v>
      </c>
      <c r="K97" s="9" t="e">
        <f>+VLOOKUP($C97,cenik!$B$4:$D$36,3,0)</f>
        <v>#N/A</v>
      </c>
      <c r="L97" s="5" t="e">
        <f t="shared" si="16"/>
        <v>#VALUE!</v>
      </c>
      <c r="M97" s="5" t="e">
        <f t="shared" si="17"/>
        <v>#VALUE!</v>
      </c>
    </row>
    <row r="98" spans="2:13" x14ac:dyDescent="0.25">
      <c r="B98" s="24"/>
      <c r="C98" s="18"/>
      <c r="D98" s="18"/>
      <c r="E98" s="16" t="str">
        <f t="shared" si="12"/>
        <v/>
      </c>
      <c r="F98" s="17" t="str">
        <f t="shared" si="13"/>
        <v/>
      </c>
      <c r="G98" s="16" t="str">
        <f t="shared" si="14"/>
        <v/>
      </c>
      <c r="H98" s="25" t="str">
        <f t="shared" si="15"/>
        <v/>
      </c>
      <c r="J98" s="9" t="e">
        <f>+VLOOKUP($C98,cenik!$B$4:$D$36,2,0)</f>
        <v>#N/A</v>
      </c>
      <c r="K98" s="9" t="e">
        <f>+VLOOKUP($C98,cenik!$B$4:$D$36,3,0)</f>
        <v>#N/A</v>
      </c>
      <c r="L98" s="5" t="e">
        <f t="shared" si="16"/>
        <v>#VALUE!</v>
      </c>
      <c r="M98" s="5" t="e">
        <f t="shared" si="17"/>
        <v>#VALUE!</v>
      </c>
    </row>
    <row r="99" spans="2:13" x14ac:dyDescent="0.25">
      <c r="B99" s="24"/>
      <c r="C99" s="18"/>
      <c r="D99" s="18"/>
      <c r="E99" s="16" t="str">
        <f t="shared" si="12"/>
        <v/>
      </c>
      <c r="F99" s="17" t="str">
        <f t="shared" si="13"/>
        <v/>
      </c>
      <c r="G99" s="16" t="str">
        <f t="shared" si="14"/>
        <v/>
      </c>
      <c r="H99" s="25" t="str">
        <f t="shared" si="15"/>
        <v/>
      </c>
      <c r="J99" s="9" t="e">
        <f>+VLOOKUP($C99,cenik!$B$4:$D$36,2,0)</f>
        <v>#N/A</v>
      </c>
      <c r="K99" s="9" t="e">
        <f>+VLOOKUP($C99,cenik!$B$4:$D$36,3,0)</f>
        <v>#N/A</v>
      </c>
      <c r="L99" s="5" t="e">
        <f t="shared" si="16"/>
        <v>#VALUE!</v>
      </c>
      <c r="M99" s="5" t="e">
        <f t="shared" si="17"/>
        <v>#VALUE!</v>
      </c>
    </row>
    <row r="100" spans="2:13" x14ac:dyDescent="0.25">
      <c r="B100" s="24"/>
      <c r="C100" s="18"/>
      <c r="D100" s="18"/>
      <c r="E100" s="16" t="str">
        <f t="shared" si="12"/>
        <v/>
      </c>
      <c r="F100" s="17" t="str">
        <f t="shared" si="13"/>
        <v/>
      </c>
      <c r="G100" s="16" t="str">
        <f t="shared" si="14"/>
        <v/>
      </c>
      <c r="H100" s="25" t="str">
        <f t="shared" si="15"/>
        <v/>
      </c>
      <c r="J100" s="9" t="e">
        <f>+VLOOKUP($C100,cenik!$B$4:$D$36,2,0)</f>
        <v>#N/A</v>
      </c>
      <c r="K100" s="9" t="e">
        <f>+VLOOKUP($C100,cenik!$B$4:$D$36,3,0)</f>
        <v>#N/A</v>
      </c>
      <c r="L100" s="5" t="e">
        <f t="shared" si="16"/>
        <v>#VALUE!</v>
      </c>
      <c r="M100" s="5" t="e">
        <f t="shared" si="17"/>
        <v>#VALUE!</v>
      </c>
    </row>
    <row r="101" spans="2:13" x14ac:dyDescent="0.25">
      <c r="B101" s="24"/>
      <c r="C101" s="18"/>
      <c r="D101" s="18"/>
      <c r="E101" s="16" t="str">
        <f t="shared" ref="E101:E132" si="18">+IF($C101="","",J101)</f>
        <v/>
      </c>
      <c r="F101" s="17" t="str">
        <f t="shared" ref="F101:F132" si="19">+IF($C101="","",K101)</f>
        <v/>
      </c>
      <c r="G101" s="16" t="str">
        <f t="shared" ref="G101:G132" si="20">+IF($D101="","",L101)</f>
        <v/>
      </c>
      <c r="H101" s="25" t="str">
        <f t="shared" ref="H101:H132" si="21">+IF(G101="","",M101)</f>
        <v/>
      </c>
      <c r="J101" s="9" t="e">
        <f>+VLOOKUP($C101,cenik!$B$4:$D$36,2,0)</f>
        <v>#N/A</v>
      </c>
      <c r="K101" s="9" t="e">
        <f>+VLOOKUP($C101,cenik!$B$4:$D$36,3,0)</f>
        <v>#N/A</v>
      </c>
      <c r="L101" s="5" t="e">
        <f t="shared" ref="L101:L132" si="22">+D101*E101</f>
        <v>#VALUE!</v>
      </c>
      <c r="M101" s="5" t="e">
        <f t="shared" ref="M101:M132" si="23">+G101*(1-F101)</f>
        <v>#VALUE!</v>
      </c>
    </row>
    <row r="102" spans="2:13" x14ac:dyDescent="0.25">
      <c r="B102" s="24"/>
      <c r="C102" s="18"/>
      <c r="D102" s="18"/>
      <c r="E102" s="16" t="str">
        <f t="shared" si="18"/>
        <v/>
      </c>
      <c r="F102" s="17" t="str">
        <f t="shared" si="19"/>
        <v/>
      </c>
      <c r="G102" s="16" t="str">
        <f t="shared" si="20"/>
        <v/>
      </c>
      <c r="H102" s="25" t="str">
        <f t="shared" si="21"/>
        <v/>
      </c>
      <c r="J102" s="9" t="e">
        <f>+VLOOKUP($C102,cenik!$B$4:$D$36,2,0)</f>
        <v>#N/A</v>
      </c>
      <c r="K102" s="9" t="e">
        <f>+VLOOKUP($C102,cenik!$B$4:$D$36,3,0)</f>
        <v>#N/A</v>
      </c>
      <c r="L102" s="5" t="e">
        <f t="shared" si="22"/>
        <v>#VALUE!</v>
      </c>
      <c r="M102" s="5" t="e">
        <f t="shared" si="23"/>
        <v>#VALUE!</v>
      </c>
    </row>
    <row r="103" spans="2:13" x14ac:dyDescent="0.25">
      <c r="B103" s="24"/>
      <c r="C103" s="18"/>
      <c r="D103" s="18"/>
      <c r="E103" s="16" t="str">
        <f t="shared" si="18"/>
        <v/>
      </c>
      <c r="F103" s="17" t="str">
        <f t="shared" si="19"/>
        <v/>
      </c>
      <c r="G103" s="16" t="str">
        <f t="shared" si="20"/>
        <v/>
      </c>
      <c r="H103" s="25" t="str">
        <f t="shared" si="21"/>
        <v/>
      </c>
      <c r="J103" s="9" t="e">
        <f>+VLOOKUP($C103,cenik!$B$4:$D$36,2,0)</f>
        <v>#N/A</v>
      </c>
      <c r="K103" s="9" t="e">
        <f>+VLOOKUP($C103,cenik!$B$4:$D$36,3,0)</f>
        <v>#N/A</v>
      </c>
      <c r="L103" s="5" t="e">
        <f t="shared" si="22"/>
        <v>#VALUE!</v>
      </c>
      <c r="M103" s="5" t="e">
        <f t="shared" si="23"/>
        <v>#VALUE!</v>
      </c>
    </row>
    <row r="104" spans="2:13" x14ac:dyDescent="0.25">
      <c r="B104" s="24"/>
      <c r="C104" s="18"/>
      <c r="D104" s="18"/>
      <c r="E104" s="16" t="str">
        <f t="shared" si="18"/>
        <v/>
      </c>
      <c r="F104" s="17" t="str">
        <f t="shared" si="19"/>
        <v/>
      </c>
      <c r="G104" s="16" t="str">
        <f t="shared" si="20"/>
        <v/>
      </c>
      <c r="H104" s="25" t="str">
        <f t="shared" si="21"/>
        <v/>
      </c>
      <c r="J104" s="9" t="e">
        <f>+VLOOKUP($C104,cenik!$B$4:$D$36,2,0)</f>
        <v>#N/A</v>
      </c>
      <c r="K104" s="9" t="e">
        <f>+VLOOKUP($C104,cenik!$B$4:$D$36,3,0)</f>
        <v>#N/A</v>
      </c>
      <c r="L104" s="5" t="e">
        <f t="shared" si="22"/>
        <v>#VALUE!</v>
      </c>
      <c r="M104" s="5" t="e">
        <f t="shared" si="23"/>
        <v>#VALUE!</v>
      </c>
    </row>
    <row r="105" spans="2:13" x14ac:dyDescent="0.25">
      <c r="B105" s="24"/>
      <c r="C105" s="18"/>
      <c r="D105" s="18"/>
      <c r="E105" s="16" t="str">
        <f t="shared" si="18"/>
        <v/>
      </c>
      <c r="F105" s="17" t="str">
        <f t="shared" si="19"/>
        <v/>
      </c>
      <c r="G105" s="16" t="str">
        <f t="shared" si="20"/>
        <v/>
      </c>
      <c r="H105" s="25" t="str">
        <f t="shared" si="21"/>
        <v/>
      </c>
      <c r="J105" s="9" t="e">
        <f>+VLOOKUP($C105,cenik!$B$4:$D$36,2,0)</f>
        <v>#N/A</v>
      </c>
      <c r="K105" s="9" t="e">
        <f>+VLOOKUP($C105,cenik!$B$4:$D$36,3,0)</f>
        <v>#N/A</v>
      </c>
      <c r="L105" s="5" t="e">
        <f t="shared" si="22"/>
        <v>#VALUE!</v>
      </c>
      <c r="M105" s="5" t="e">
        <f t="shared" si="23"/>
        <v>#VALUE!</v>
      </c>
    </row>
    <row r="106" spans="2:13" x14ac:dyDescent="0.25">
      <c r="B106" s="24"/>
      <c r="C106" s="18"/>
      <c r="D106" s="18"/>
      <c r="E106" s="16" t="str">
        <f t="shared" si="18"/>
        <v/>
      </c>
      <c r="F106" s="17" t="str">
        <f t="shared" si="19"/>
        <v/>
      </c>
      <c r="G106" s="16" t="str">
        <f t="shared" si="20"/>
        <v/>
      </c>
      <c r="H106" s="25" t="str">
        <f t="shared" si="21"/>
        <v/>
      </c>
      <c r="J106" s="9" t="e">
        <f>+VLOOKUP($C106,cenik!$B$4:$D$36,2,0)</f>
        <v>#N/A</v>
      </c>
      <c r="K106" s="9" t="e">
        <f>+VLOOKUP($C106,cenik!$B$4:$D$36,3,0)</f>
        <v>#N/A</v>
      </c>
      <c r="L106" s="5" t="e">
        <f t="shared" si="22"/>
        <v>#VALUE!</v>
      </c>
      <c r="M106" s="5" t="e">
        <f t="shared" si="23"/>
        <v>#VALUE!</v>
      </c>
    </row>
    <row r="107" spans="2:13" x14ac:dyDescent="0.25">
      <c r="B107" s="24"/>
      <c r="C107" s="18"/>
      <c r="D107" s="18"/>
      <c r="E107" s="16" t="str">
        <f t="shared" si="18"/>
        <v/>
      </c>
      <c r="F107" s="17" t="str">
        <f t="shared" si="19"/>
        <v/>
      </c>
      <c r="G107" s="16" t="str">
        <f t="shared" si="20"/>
        <v/>
      </c>
      <c r="H107" s="25" t="str">
        <f t="shared" si="21"/>
        <v/>
      </c>
      <c r="J107" s="9" t="e">
        <f>+VLOOKUP($C107,cenik!$B$4:$D$36,2,0)</f>
        <v>#N/A</v>
      </c>
      <c r="K107" s="9" t="e">
        <f>+VLOOKUP($C107,cenik!$B$4:$D$36,3,0)</f>
        <v>#N/A</v>
      </c>
      <c r="L107" s="5" t="e">
        <f t="shared" si="22"/>
        <v>#VALUE!</v>
      </c>
      <c r="M107" s="5" t="e">
        <f t="shared" si="23"/>
        <v>#VALUE!</v>
      </c>
    </row>
    <row r="108" spans="2:13" x14ac:dyDescent="0.25">
      <c r="B108" s="24"/>
      <c r="C108" s="18"/>
      <c r="D108" s="18"/>
      <c r="E108" s="16" t="str">
        <f t="shared" si="18"/>
        <v/>
      </c>
      <c r="F108" s="17" t="str">
        <f t="shared" si="19"/>
        <v/>
      </c>
      <c r="G108" s="16" t="str">
        <f t="shared" si="20"/>
        <v/>
      </c>
      <c r="H108" s="25" t="str">
        <f t="shared" si="21"/>
        <v/>
      </c>
      <c r="J108" s="9" t="e">
        <f>+VLOOKUP($C108,cenik!$B$4:$D$36,2,0)</f>
        <v>#N/A</v>
      </c>
      <c r="K108" s="9" t="e">
        <f>+VLOOKUP($C108,cenik!$B$4:$D$36,3,0)</f>
        <v>#N/A</v>
      </c>
      <c r="L108" s="5" t="e">
        <f t="shared" si="22"/>
        <v>#VALUE!</v>
      </c>
      <c r="M108" s="5" t="e">
        <f t="shared" si="23"/>
        <v>#VALUE!</v>
      </c>
    </row>
    <row r="109" spans="2:13" x14ac:dyDescent="0.25">
      <c r="B109" s="24"/>
      <c r="C109" s="18"/>
      <c r="D109" s="18"/>
      <c r="E109" s="16" t="str">
        <f t="shared" si="18"/>
        <v/>
      </c>
      <c r="F109" s="17" t="str">
        <f t="shared" si="19"/>
        <v/>
      </c>
      <c r="G109" s="16" t="str">
        <f t="shared" si="20"/>
        <v/>
      </c>
      <c r="H109" s="25" t="str">
        <f t="shared" si="21"/>
        <v/>
      </c>
      <c r="J109" s="9" t="e">
        <f>+VLOOKUP($C109,cenik!$B$4:$D$36,2,0)</f>
        <v>#N/A</v>
      </c>
      <c r="K109" s="9" t="e">
        <f>+VLOOKUP($C109,cenik!$B$4:$D$36,3,0)</f>
        <v>#N/A</v>
      </c>
      <c r="L109" s="5" t="e">
        <f t="shared" si="22"/>
        <v>#VALUE!</v>
      </c>
      <c r="M109" s="5" t="e">
        <f t="shared" si="23"/>
        <v>#VALUE!</v>
      </c>
    </row>
    <row r="110" spans="2:13" x14ac:dyDescent="0.25">
      <c r="B110" s="24"/>
      <c r="C110" s="18"/>
      <c r="D110" s="18"/>
      <c r="E110" s="16" t="str">
        <f t="shared" si="18"/>
        <v/>
      </c>
      <c r="F110" s="17" t="str">
        <f t="shared" si="19"/>
        <v/>
      </c>
      <c r="G110" s="16" t="str">
        <f t="shared" si="20"/>
        <v/>
      </c>
      <c r="H110" s="25" t="str">
        <f t="shared" si="21"/>
        <v/>
      </c>
      <c r="J110" s="9" t="e">
        <f>+VLOOKUP($C110,cenik!$B$4:$D$36,2,0)</f>
        <v>#N/A</v>
      </c>
      <c r="K110" s="9" t="e">
        <f>+VLOOKUP($C110,cenik!$B$4:$D$36,3,0)</f>
        <v>#N/A</v>
      </c>
      <c r="L110" s="5" t="e">
        <f t="shared" si="22"/>
        <v>#VALUE!</v>
      </c>
      <c r="M110" s="5" t="e">
        <f t="shared" si="23"/>
        <v>#VALUE!</v>
      </c>
    </row>
    <row r="111" spans="2:13" x14ac:dyDescent="0.25">
      <c r="B111" s="24"/>
      <c r="C111" s="18"/>
      <c r="D111" s="18"/>
      <c r="E111" s="16" t="str">
        <f t="shared" si="18"/>
        <v/>
      </c>
      <c r="F111" s="17" t="str">
        <f t="shared" si="19"/>
        <v/>
      </c>
      <c r="G111" s="16" t="str">
        <f t="shared" si="20"/>
        <v/>
      </c>
      <c r="H111" s="25" t="str">
        <f t="shared" si="21"/>
        <v/>
      </c>
      <c r="J111" s="9" t="e">
        <f>+VLOOKUP($C111,cenik!$B$4:$D$36,2,0)</f>
        <v>#N/A</v>
      </c>
      <c r="K111" s="9" t="e">
        <f>+VLOOKUP($C111,cenik!$B$4:$D$36,3,0)</f>
        <v>#N/A</v>
      </c>
      <c r="L111" s="5" t="e">
        <f t="shared" si="22"/>
        <v>#VALUE!</v>
      </c>
      <c r="M111" s="5" t="e">
        <f t="shared" si="23"/>
        <v>#VALUE!</v>
      </c>
    </row>
    <row r="112" spans="2:13" x14ac:dyDescent="0.25">
      <c r="B112" s="24"/>
      <c r="C112" s="18"/>
      <c r="D112" s="18"/>
      <c r="E112" s="16" t="str">
        <f t="shared" si="18"/>
        <v/>
      </c>
      <c r="F112" s="17" t="str">
        <f t="shared" si="19"/>
        <v/>
      </c>
      <c r="G112" s="16" t="str">
        <f t="shared" si="20"/>
        <v/>
      </c>
      <c r="H112" s="25" t="str">
        <f t="shared" si="21"/>
        <v/>
      </c>
      <c r="J112" s="9" t="e">
        <f>+VLOOKUP($C112,cenik!$B$4:$D$36,2,0)</f>
        <v>#N/A</v>
      </c>
      <c r="K112" s="9" t="e">
        <f>+VLOOKUP($C112,cenik!$B$4:$D$36,3,0)</f>
        <v>#N/A</v>
      </c>
      <c r="L112" s="5" t="e">
        <f t="shared" si="22"/>
        <v>#VALUE!</v>
      </c>
      <c r="M112" s="5" t="e">
        <f t="shared" si="23"/>
        <v>#VALUE!</v>
      </c>
    </row>
    <row r="113" spans="2:13" x14ac:dyDescent="0.25">
      <c r="B113" s="24"/>
      <c r="C113" s="18"/>
      <c r="D113" s="18"/>
      <c r="E113" s="16" t="str">
        <f t="shared" si="18"/>
        <v/>
      </c>
      <c r="F113" s="17" t="str">
        <f t="shared" si="19"/>
        <v/>
      </c>
      <c r="G113" s="16" t="str">
        <f t="shared" si="20"/>
        <v/>
      </c>
      <c r="H113" s="25" t="str">
        <f t="shared" si="21"/>
        <v/>
      </c>
      <c r="J113" s="9" t="e">
        <f>+VLOOKUP($C113,cenik!$B$4:$D$36,2,0)</f>
        <v>#N/A</v>
      </c>
      <c r="K113" s="9" t="e">
        <f>+VLOOKUP($C113,cenik!$B$4:$D$36,3,0)</f>
        <v>#N/A</v>
      </c>
      <c r="L113" s="5" t="e">
        <f t="shared" si="22"/>
        <v>#VALUE!</v>
      </c>
      <c r="M113" s="5" t="e">
        <f t="shared" si="23"/>
        <v>#VALUE!</v>
      </c>
    </row>
    <row r="114" spans="2:13" x14ac:dyDescent="0.25">
      <c r="B114" s="24"/>
      <c r="C114" s="18"/>
      <c r="D114" s="18"/>
      <c r="E114" s="16" t="str">
        <f t="shared" si="18"/>
        <v/>
      </c>
      <c r="F114" s="17" t="str">
        <f t="shared" si="19"/>
        <v/>
      </c>
      <c r="G114" s="16" t="str">
        <f t="shared" si="20"/>
        <v/>
      </c>
      <c r="H114" s="25" t="str">
        <f t="shared" si="21"/>
        <v/>
      </c>
      <c r="J114" s="9" t="e">
        <f>+VLOOKUP($C114,cenik!$B$4:$D$36,2,0)</f>
        <v>#N/A</v>
      </c>
      <c r="K114" s="9" t="e">
        <f>+VLOOKUP($C114,cenik!$B$4:$D$36,3,0)</f>
        <v>#N/A</v>
      </c>
      <c r="L114" s="5" t="e">
        <f t="shared" si="22"/>
        <v>#VALUE!</v>
      </c>
      <c r="M114" s="5" t="e">
        <f t="shared" si="23"/>
        <v>#VALUE!</v>
      </c>
    </row>
    <row r="115" spans="2:13" x14ac:dyDescent="0.25">
      <c r="B115" s="24"/>
      <c r="C115" s="18"/>
      <c r="D115" s="18"/>
      <c r="E115" s="16" t="str">
        <f t="shared" si="18"/>
        <v/>
      </c>
      <c r="F115" s="17" t="str">
        <f t="shared" si="19"/>
        <v/>
      </c>
      <c r="G115" s="16" t="str">
        <f t="shared" si="20"/>
        <v/>
      </c>
      <c r="H115" s="25" t="str">
        <f t="shared" si="21"/>
        <v/>
      </c>
      <c r="J115" s="9" t="e">
        <f>+VLOOKUP($C115,cenik!$B$4:$D$36,2,0)</f>
        <v>#N/A</v>
      </c>
      <c r="K115" s="9" t="e">
        <f>+VLOOKUP($C115,cenik!$B$4:$D$36,3,0)</f>
        <v>#N/A</v>
      </c>
      <c r="L115" s="5" t="e">
        <f t="shared" si="22"/>
        <v>#VALUE!</v>
      </c>
      <c r="M115" s="5" t="e">
        <f t="shared" si="23"/>
        <v>#VALUE!</v>
      </c>
    </row>
    <row r="116" spans="2:13" x14ac:dyDescent="0.25">
      <c r="B116" s="24"/>
      <c r="C116" s="18"/>
      <c r="D116" s="18"/>
      <c r="E116" s="16" t="str">
        <f t="shared" si="18"/>
        <v/>
      </c>
      <c r="F116" s="17" t="str">
        <f t="shared" si="19"/>
        <v/>
      </c>
      <c r="G116" s="16" t="str">
        <f t="shared" si="20"/>
        <v/>
      </c>
      <c r="H116" s="25" t="str">
        <f t="shared" si="21"/>
        <v/>
      </c>
      <c r="J116" s="9" t="e">
        <f>+VLOOKUP($C116,cenik!$B$4:$D$36,2,0)</f>
        <v>#N/A</v>
      </c>
      <c r="K116" s="9" t="e">
        <f>+VLOOKUP($C116,cenik!$B$4:$D$36,3,0)</f>
        <v>#N/A</v>
      </c>
      <c r="L116" s="5" t="e">
        <f t="shared" si="22"/>
        <v>#VALUE!</v>
      </c>
      <c r="M116" s="5" t="e">
        <f t="shared" si="23"/>
        <v>#VALUE!</v>
      </c>
    </row>
    <row r="117" spans="2:13" x14ac:dyDescent="0.25">
      <c r="B117" s="24"/>
      <c r="C117" s="18"/>
      <c r="D117" s="18"/>
      <c r="E117" s="16" t="str">
        <f t="shared" si="18"/>
        <v/>
      </c>
      <c r="F117" s="17" t="str">
        <f t="shared" si="19"/>
        <v/>
      </c>
      <c r="G117" s="16" t="str">
        <f t="shared" si="20"/>
        <v/>
      </c>
      <c r="H117" s="25" t="str">
        <f t="shared" si="21"/>
        <v/>
      </c>
      <c r="J117" s="9" t="e">
        <f>+VLOOKUP($C117,cenik!$B$4:$D$36,2,0)</f>
        <v>#N/A</v>
      </c>
      <c r="K117" s="9" t="e">
        <f>+VLOOKUP($C117,cenik!$B$4:$D$36,3,0)</f>
        <v>#N/A</v>
      </c>
      <c r="L117" s="5" t="e">
        <f t="shared" si="22"/>
        <v>#VALUE!</v>
      </c>
      <c r="M117" s="5" t="e">
        <f t="shared" si="23"/>
        <v>#VALUE!</v>
      </c>
    </row>
    <row r="118" spans="2:13" x14ac:dyDescent="0.25">
      <c r="B118" s="24"/>
      <c r="C118" s="18"/>
      <c r="D118" s="18"/>
      <c r="E118" s="16" t="str">
        <f t="shared" si="18"/>
        <v/>
      </c>
      <c r="F118" s="17" t="str">
        <f t="shared" si="19"/>
        <v/>
      </c>
      <c r="G118" s="16" t="str">
        <f t="shared" si="20"/>
        <v/>
      </c>
      <c r="H118" s="25" t="str">
        <f t="shared" si="21"/>
        <v/>
      </c>
      <c r="J118" s="9" t="e">
        <f>+VLOOKUP($C118,cenik!$B$4:$D$36,2,0)</f>
        <v>#N/A</v>
      </c>
      <c r="K118" s="9" t="e">
        <f>+VLOOKUP($C118,cenik!$B$4:$D$36,3,0)</f>
        <v>#N/A</v>
      </c>
      <c r="L118" s="5" t="e">
        <f t="shared" si="22"/>
        <v>#VALUE!</v>
      </c>
      <c r="M118" s="5" t="e">
        <f t="shared" si="23"/>
        <v>#VALUE!</v>
      </c>
    </row>
    <row r="119" spans="2:13" x14ac:dyDescent="0.25">
      <c r="B119" s="24"/>
      <c r="C119" s="18"/>
      <c r="D119" s="18"/>
      <c r="E119" s="16" t="str">
        <f t="shared" si="18"/>
        <v/>
      </c>
      <c r="F119" s="17" t="str">
        <f t="shared" si="19"/>
        <v/>
      </c>
      <c r="G119" s="16" t="str">
        <f t="shared" si="20"/>
        <v/>
      </c>
      <c r="H119" s="25" t="str">
        <f t="shared" si="21"/>
        <v/>
      </c>
      <c r="J119" s="9" t="e">
        <f>+VLOOKUP($C119,cenik!$B$4:$D$36,2,0)</f>
        <v>#N/A</v>
      </c>
      <c r="K119" s="9" t="e">
        <f>+VLOOKUP($C119,cenik!$B$4:$D$36,3,0)</f>
        <v>#N/A</v>
      </c>
      <c r="L119" s="5" t="e">
        <f t="shared" si="22"/>
        <v>#VALUE!</v>
      </c>
      <c r="M119" s="5" t="e">
        <f t="shared" si="23"/>
        <v>#VALUE!</v>
      </c>
    </row>
    <row r="120" spans="2:13" x14ac:dyDescent="0.25">
      <c r="B120" s="24"/>
      <c r="C120" s="18"/>
      <c r="D120" s="18"/>
      <c r="E120" s="16" t="str">
        <f t="shared" si="18"/>
        <v/>
      </c>
      <c r="F120" s="17" t="str">
        <f t="shared" si="19"/>
        <v/>
      </c>
      <c r="G120" s="16" t="str">
        <f t="shared" si="20"/>
        <v/>
      </c>
      <c r="H120" s="25" t="str">
        <f t="shared" si="21"/>
        <v/>
      </c>
      <c r="J120" s="9" t="e">
        <f>+VLOOKUP($C120,cenik!$B$4:$D$36,2,0)</f>
        <v>#N/A</v>
      </c>
      <c r="K120" s="9" t="e">
        <f>+VLOOKUP($C120,cenik!$B$4:$D$36,3,0)</f>
        <v>#N/A</v>
      </c>
      <c r="L120" s="5" t="e">
        <f t="shared" si="22"/>
        <v>#VALUE!</v>
      </c>
      <c r="M120" s="5" t="e">
        <f t="shared" si="23"/>
        <v>#VALUE!</v>
      </c>
    </row>
    <row r="121" spans="2:13" x14ac:dyDescent="0.25">
      <c r="B121" s="24"/>
      <c r="C121" s="18"/>
      <c r="D121" s="18"/>
      <c r="E121" s="16" t="str">
        <f t="shared" si="18"/>
        <v/>
      </c>
      <c r="F121" s="17" t="str">
        <f t="shared" si="19"/>
        <v/>
      </c>
      <c r="G121" s="16" t="str">
        <f t="shared" si="20"/>
        <v/>
      </c>
      <c r="H121" s="25" t="str">
        <f t="shared" si="21"/>
        <v/>
      </c>
      <c r="J121" s="9" t="e">
        <f>+VLOOKUP($C121,cenik!$B$4:$D$36,2,0)</f>
        <v>#N/A</v>
      </c>
      <c r="K121" s="9" t="e">
        <f>+VLOOKUP($C121,cenik!$B$4:$D$36,3,0)</f>
        <v>#N/A</v>
      </c>
      <c r="L121" s="5" t="e">
        <f t="shared" si="22"/>
        <v>#VALUE!</v>
      </c>
      <c r="M121" s="5" t="e">
        <f t="shared" si="23"/>
        <v>#VALUE!</v>
      </c>
    </row>
    <row r="122" spans="2:13" x14ac:dyDescent="0.25">
      <c r="B122" s="24"/>
      <c r="C122" s="18"/>
      <c r="D122" s="18"/>
      <c r="E122" s="16" t="str">
        <f t="shared" si="18"/>
        <v/>
      </c>
      <c r="F122" s="17" t="str">
        <f t="shared" si="19"/>
        <v/>
      </c>
      <c r="G122" s="16" t="str">
        <f t="shared" si="20"/>
        <v/>
      </c>
      <c r="H122" s="25" t="str">
        <f t="shared" si="21"/>
        <v/>
      </c>
      <c r="J122" s="9" t="e">
        <f>+VLOOKUP($C122,cenik!$B$4:$D$36,2,0)</f>
        <v>#N/A</v>
      </c>
      <c r="K122" s="9" t="e">
        <f>+VLOOKUP($C122,cenik!$B$4:$D$36,3,0)</f>
        <v>#N/A</v>
      </c>
      <c r="L122" s="5" t="e">
        <f t="shared" si="22"/>
        <v>#VALUE!</v>
      </c>
      <c r="M122" s="5" t="e">
        <f t="shared" si="23"/>
        <v>#VALUE!</v>
      </c>
    </row>
    <row r="123" spans="2:13" x14ac:dyDescent="0.25">
      <c r="B123" s="24"/>
      <c r="C123" s="18"/>
      <c r="D123" s="18"/>
      <c r="E123" s="16" t="str">
        <f t="shared" si="18"/>
        <v/>
      </c>
      <c r="F123" s="17" t="str">
        <f t="shared" si="19"/>
        <v/>
      </c>
      <c r="G123" s="16" t="str">
        <f t="shared" si="20"/>
        <v/>
      </c>
      <c r="H123" s="25" t="str">
        <f t="shared" si="21"/>
        <v/>
      </c>
      <c r="J123" s="9" t="e">
        <f>+VLOOKUP($C123,cenik!$B$4:$D$36,2,0)</f>
        <v>#N/A</v>
      </c>
      <c r="K123" s="9" t="e">
        <f>+VLOOKUP($C123,cenik!$B$4:$D$36,3,0)</f>
        <v>#N/A</v>
      </c>
      <c r="L123" s="5" t="e">
        <f t="shared" si="22"/>
        <v>#VALUE!</v>
      </c>
      <c r="M123" s="5" t="e">
        <f t="shared" si="23"/>
        <v>#VALUE!</v>
      </c>
    </row>
    <row r="124" spans="2:13" x14ac:dyDescent="0.25">
      <c r="B124" s="24"/>
      <c r="C124" s="18"/>
      <c r="D124" s="18"/>
      <c r="E124" s="16" t="str">
        <f t="shared" si="18"/>
        <v/>
      </c>
      <c r="F124" s="17" t="str">
        <f t="shared" si="19"/>
        <v/>
      </c>
      <c r="G124" s="16" t="str">
        <f t="shared" si="20"/>
        <v/>
      </c>
      <c r="H124" s="25" t="str">
        <f t="shared" si="21"/>
        <v/>
      </c>
      <c r="J124" s="9" t="e">
        <f>+VLOOKUP($C124,cenik!$B$4:$D$36,2,0)</f>
        <v>#N/A</v>
      </c>
      <c r="K124" s="9" t="e">
        <f>+VLOOKUP($C124,cenik!$B$4:$D$36,3,0)</f>
        <v>#N/A</v>
      </c>
      <c r="L124" s="5" t="e">
        <f t="shared" si="22"/>
        <v>#VALUE!</v>
      </c>
      <c r="M124" s="5" t="e">
        <f t="shared" si="23"/>
        <v>#VALUE!</v>
      </c>
    </row>
    <row r="125" spans="2:13" x14ac:dyDescent="0.25">
      <c r="B125" s="24"/>
      <c r="C125" s="18"/>
      <c r="D125" s="18"/>
      <c r="E125" s="16" t="str">
        <f t="shared" si="18"/>
        <v/>
      </c>
      <c r="F125" s="17" t="str">
        <f t="shared" si="19"/>
        <v/>
      </c>
      <c r="G125" s="16" t="str">
        <f t="shared" si="20"/>
        <v/>
      </c>
      <c r="H125" s="25" t="str">
        <f t="shared" si="21"/>
        <v/>
      </c>
      <c r="J125" s="9" t="e">
        <f>+VLOOKUP($C125,cenik!$B$4:$D$36,2,0)</f>
        <v>#N/A</v>
      </c>
      <c r="K125" s="9" t="e">
        <f>+VLOOKUP($C125,cenik!$B$4:$D$36,3,0)</f>
        <v>#N/A</v>
      </c>
      <c r="L125" s="5" t="e">
        <f t="shared" si="22"/>
        <v>#VALUE!</v>
      </c>
      <c r="M125" s="5" t="e">
        <f t="shared" si="23"/>
        <v>#VALUE!</v>
      </c>
    </row>
    <row r="126" spans="2:13" x14ac:dyDescent="0.25">
      <c r="B126" s="24"/>
      <c r="C126" s="18"/>
      <c r="D126" s="18"/>
      <c r="E126" s="16" t="str">
        <f t="shared" si="18"/>
        <v/>
      </c>
      <c r="F126" s="17" t="str">
        <f t="shared" si="19"/>
        <v/>
      </c>
      <c r="G126" s="16" t="str">
        <f t="shared" si="20"/>
        <v/>
      </c>
      <c r="H126" s="25" t="str">
        <f t="shared" si="21"/>
        <v/>
      </c>
      <c r="J126" s="9" t="e">
        <f>+VLOOKUP($C126,cenik!$B$4:$D$36,2,0)</f>
        <v>#N/A</v>
      </c>
      <c r="K126" s="9" t="e">
        <f>+VLOOKUP($C126,cenik!$B$4:$D$36,3,0)</f>
        <v>#N/A</v>
      </c>
      <c r="L126" s="5" t="e">
        <f t="shared" si="22"/>
        <v>#VALUE!</v>
      </c>
      <c r="M126" s="5" t="e">
        <f t="shared" si="23"/>
        <v>#VALUE!</v>
      </c>
    </row>
    <row r="127" spans="2:13" x14ac:dyDescent="0.25">
      <c r="B127" s="24"/>
      <c r="C127" s="18"/>
      <c r="D127" s="18"/>
      <c r="E127" s="16" t="str">
        <f t="shared" si="18"/>
        <v/>
      </c>
      <c r="F127" s="17" t="str">
        <f t="shared" si="19"/>
        <v/>
      </c>
      <c r="G127" s="16" t="str">
        <f t="shared" si="20"/>
        <v/>
      </c>
      <c r="H127" s="25" t="str">
        <f t="shared" si="21"/>
        <v/>
      </c>
      <c r="J127" s="9" t="e">
        <f>+VLOOKUP($C127,cenik!$B$4:$D$36,2,0)</f>
        <v>#N/A</v>
      </c>
      <c r="K127" s="9" t="e">
        <f>+VLOOKUP($C127,cenik!$B$4:$D$36,3,0)</f>
        <v>#N/A</v>
      </c>
      <c r="L127" s="5" t="e">
        <f t="shared" si="22"/>
        <v>#VALUE!</v>
      </c>
      <c r="M127" s="5" t="e">
        <f t="shared" si="23"/>
        <v>#VALUE!</v>
      </c>
    </row>
    <row r="128" spans="2:13" x14ac:dyDescent="0.25">
      <c r="B128" s="24"/>
      <c r="C128" s="18"/>
      <c r="D128" s="18"/>
      <c r="E128" s="16" t="str">
        <f t="shared" si="18"/>
        <v/>
      </c>
      <c r="F128" s="17" t="str">
        <f t="shared" si="19"/>
        <v/>
      </c>
      <c r="G128" s="16" t="str">
        <f t="shared" si="20"/>
        <v/>
      </c>
      <c r="H128" s="25" t="str">
        <f t="shared" si="21"/>
        <v/>
      </c>
      <c r="J128" s="9" t="e">
        <f>+VLOOKUP($C128,cenik!$B$4:$D$36,2,0)</f>
        <v>#N/A</v>
      </c>
      <c r="K128" s="9" t="e">
        <f>+VLOOKUP($C128,cenik!$B$4:$D$36,3,0)</f>
        <v>#N/A</v>
      </c>
      <c r="L128" s="5" t="e">
        <f t="shared" si="22"/>
        <v>#VALUE!</v>
      </c>
      <c r="M128" s="5" t="e">
        <f t="shared" si="23"/>
        <v>#VALUE!</v>
      </c>
    </row>
    <row r="129" spans="2:13" x14ac:dyDescent="0.25">
      <c r="B129" s="24"/>
      <c r="C129" s="18"/>
      <c r="D129" s="18"/>
      <c r="E129" s="16" t="str">
        <f t="shared" si="18"/>
        <v/>
      </c>
      <c r="F129" s="17" t="str">
        <f t="shared" si="19"/>
        <v/>
      </c>
      <c r="G129" s="16" t="str">
        <f t="shared" si="20"/>
        <v/>
      </c>
      <c r="H129" s="25" t="str">
        <f t="shared" si="21"/>
        <v/>
      </c>
      <c r="J129" s="9" t="e">
        <f>+VLOOKUP($C129,cenik!$B$4:$D$36,2,0)</f>
        <v>#N/A</v>
      </c>
      <c r="K129" s="9" t="e">
        <f>+VLOOKUP($C129,cenik!$B$4:$D$36,3,0)</f>
        <v>#N/A</v>
      </c>
      <c r="L129" s="5" t="e">
        <f t="shared" si="22"/>
        <v>#VALUE!</v>
      </c>
      <c r="M129" s="5" t="e">
        <f t="shared" si="23"/>
        <v>#VALUE!</v>
      </c>
    </row>
    <row r="130" spans="2:13" x14ac:dyDescent="0.25">
      <c r="B130" s="24"/>
      <c r="C130" s="18"/>
      <c r="D130" s="18"/>
      <c r="E130" s="16" t="str">
        <f t="shared" si="18"/>
        <v/>
      </c>
      <c r="F130" s="17" t="str">
        <f t="shared" si="19"/>
        <v/>
      </c>
      <c r="G130" s="16" t="str">
        <f t="shared" si="20"/>
        <v/>
      </c>
      <c r="H130" s="25" t="str">
        <f t="shared" si="21"/>
        <v/>
      </c>
      <c r="J130" s="9" t="e">
        <f>+VLOOKUP($C130,cenik!$B$4:$D$36,2,0)</f>
        <v>#N/A</v>
      </c>
      <c r="K130" s="9" t="e">
        <f>+VLOOKUP($C130,cenik!$B$4:$D$36,3,0)</f>
        <v>#N/A</v>
      </c>
      <c r="L130" s="5" t="e">
        <f t="shared" si="22"/>
        <v>#VALUE!</v>
      </c>
      <c r="M130" s="5" t="e">
        <f t="shared" si="23"/>
        <v>#VALUE!</v>
      </c>
    </row>
    <row r="131" spans="2:13" x14ac:dyDescent="0.25">
      <c r="B131" s="24"/>
      <c r="C131" s="18"/>
      <c r="D131" s="18"/>
      <c r="E131" s="16" t="str">
        <f t="shared" si="18"/>
        <v/>
      </c>
      <c r="F131" s="17" t="str">
        <f t="shared" si="19"/>
        <v/>
      </c>
      <c r="G131" s="16" t="str">
        <f t="shared" si="20"/>
        <v/>
      </c>
      <c r="H131" s="25" t="str">
        <f t="shared" si="21"/>
        <v/>
      </c>
      <c r="J131" s="9" t="e">
        <f>+VLOOKUP($C131,cenik!$B$4:$D$36,2,0)</f>
        <v>#N/A</v>
      </c>
      <c r="K131" s="9" t="e">
        <f>+VLOOKUP($C131,cenik!$B$4:$D$36,3,0)</f>
        <v>#N/A</v>
      </c>
      <c r="L131" s="5" t="e">
        <f t="shared" si="22"/>
        <v>#VALUE!</v>
      </c>
      <c r="M131" s="5" t="e">
        <f t="shared" si="23"/>
        <v>#VALUE!</v>
      </c>
    </row>
    <row r="132" spans="2:13" x14ac:dyDescent="0.25">
      <c r="B132" s="24"/>
      <c r="C132" s="18"/>
      <c r="D132" s="18"/>
      <c r="E132" s="16" t="str">
        <f t="shared" si="18"/>
        <v/>
      </c>
      <c r="F132" s="17" t="str">
        <f t="shared" si="19"/>
        <v/>
      </c>
      <c r="G132" s="16" t="str">
        <f t="shared" si="20"/>
        <v/>
      </c>
      <c r="H132" s="25" t="str">
        <f t="shared" si="21"/>
        <v/>
      </c>
      <c r="J132" s="9" t="e">
        <f>+VLOOKUP($C132,cenik!$B$4:$D$36,2,0)</f>
        <v>#N/A</v>
      </c>
      <c r="K132" s="9" t="e">
        <f>+VLOOKUP($C132,cenik!$B$4:$D$36,3,0)</f>
        <v>#N/A</v>
      </c>
      <c r="L132" s="5" t="e">
        <f t="shared" si="22"/>
        <v>#VALUE!</v>
      </c>
      <c r="M132" s="5" t="e">
        <f t="shared" si="23"/>
        <v>#VALUE!</v>
      </c>
    </row>
    <row r="133" spans="2:13" x14ac:dyDescent="0.25">
      <c r="B133" s="24"/>
      <c r="C133" s="18"/>
      <c r="D133" s="18"/>
      <c r="E133" s="16" t="str">
        <f t="shared" ref="E133:E166" si="24">+IF($C133="","",J133)</f>
        <v/>
      </c>
      <c r="F133" s="17" t="str">
        <f t="shared" ref="F133:F166" si="25">+IF($C133="","",K133)</f>
        <v/>
      </c>
      <c r="G133" s="16" t="str">
        <f t="shared" ref="G133:G166" si="26">+IF($D133="","",L133)</f>
        <v/>
      </c>
      <c r="H133" s="25" t="str">
        <f t="shared" ref="H133:H164" si="27">+IF(G133="","",M133)</f>
        <v/>
      </c>
      <c r="J133" s="9" t="e">
        <f>+VLOOKUP($C133,cenik!$B$4:$D$36,2,0)</f>
        <v>#N/A</v>
      </c>
      <c r="K133" s="9" t="e">
        <f>+VLOOKUP($C133,cenik!$B$4:$D$36,3,0)</f>
        <v>#N/A</v>
      </c>
      <c r="L133" s="5" t="e">
        <f t="shared" ref="L133:L166" si="28">+D133*E133</f>
        <v>#VALUE!</v>
      </c>
      <c r="M133" s="5" t="e">
        <f t="shared" ref="M133:M166" si="29">+G133*(1-F133)</f>
        <v>#VALUE!</v>
      </c>
    </row>
    <row r="134" spans="2:13" x14ac:dyDescent="0.25">
      <c r="B134" s="24"/>
      <c r="C134" s="18"/>
      <c r="D134" s="18"/>
      <c r="E134" s="16" t="str">
        <f t="shared" si="24"/>
        <v/>
      </c>
      <c r="F134" s="17" t="str">
        <f t="shared" si="25"/>
        <v/>
      </c>
      <c r="G134" s="16" t="str">
        <f t="shared" si="26"/>
        <v/>
      </c>
      <c r="H134" s="25" t="str">
        <f t="shared" si="27"/>
        <v/>
      </c>
      <c r="J134" s="9" t="e">
        <f>+VLOOKUP($C134,cenik!$B$4:$D$36,2,0)</f>
        <v>#N/A</v>
      </c>
      <c r="K134" s="9" t="e">
        <f>+VLOOKUP($C134,cenik!$B$4:$D$36,3,0)</f>
        <v>#N/A</v>
      </c>
      <c r="L134" s="5" t="e">
        <f t="shared" si="28"/>
        <v>#VALUE!</v>
      </c>
      <c r="M134" s="5" t="e">
        <f t="shared" si="29"/>
        <v>#VALUE!</v>
      </c>
    </row>
    <row r="135" spans="2:13" x14ac:dyDescent="0.25">
      <c r="B135" s="24"/>
      <c r="C135" s="18"/>
      <c r="D135" s="18"/>
      <c r="E135" s="16" t="str">
        <f t="shared" si="24"/>
        <v/>
      </c>
      <c r="F135" s="17" t="str">
        <f t="shared" si="25"/>
        <v/>
      </c>
      <c r="G135" s="16" t="str">
        <f t="shared" si="26"/>
        <v/>
      </c>
      <c r="H135" s="25" t="str">
        <f t="shared" si="27"/>
        <v/>
      </c>
      <c r="J135" s="9" t="e">
        <f>+VLOOKUP($C135,cenik!$B$4:$D$36,2,0)</f>
        <v>#N/A</v>
      </c>
      <c r="K135" s="9" t="e">
        <f>+VLOOKUP($C135,cenik!$B$4:$D$36,3,0)</f>
        <v>#N/A</v>
      </c>
      <c r="L135" s="5" t="e">
        <f t="shared" si="28"/>
        <v>#VALUE!</v>
      </c>
      <c r="M135" s="5" t="e">
        <f t="shared" si="29"/>
        <v>#VALUE!</v>
      </c>
    </row>
    <row r="136" spans="2:13" x14ac:dyDescent="0.25">
      <c r="B136" s="24"/>
      <c r="C136" s="18"/>
      <c r="D136" s="18"/>
      <c r="E136" s="16" t="str">
        <f t="shared" si="24"/>
        <v/>
      </c>
      <c r="F136" s="17" t="str">
        <f t="shared" si="25"/>
        <v/>
      </c>
      <c r="G136" s="16" t="str">
        <f t="shared" si="26"/>
        <v/>
      </c>
      <c r="H136" s="25" t="str">
        <f t="shared" si="27"/>
        <v/>
      </c>
      <c r="J136" s="9" t="e">
        <f>+VLOOKUP($C136,cenik!$B$4:$D$36,2,0)</f>
        <v>#N/A</v>
      </c>
      <c r="K136" s="9" t="e">
        <f>+VLOOKUP($C136,cenik!$B$4:$D$36,3,0)</f>
        <v>#N/A</v>
      </c>
      <c r="L136" s="5" t="e">
        <f t="shared" si="28"/>
        <v>#VALUE!</v>
      </c>
      <c r="M136" s="5" t="e">
        <f t="shared" si="29"/>
        <v>#VALUE!</v>
      </c>
    </row>
    <row r="137" spans="2:13" x14ac:dyDescent="0.25">
      <c r="B137" s="24"/>
      <c r="C137" s="18"/>
      <c r="D137" s="18"/>
      <c r="E137" s="16" t="str">
        <f t="shared" si="24"/>
        <v/>
      </c>
      <c r="F137" s="17" t="str">
        <f t="shared" si="25"/>
        <v/>
      </c>
      <c r="G137" s="16" t="str">
        <f t="shared" si="26"/>
        <v/>
      </c>
      <c r="H137" s="25" t="str">
        <f t="shared" si="27"/>
        <v/>
      </c>
      <c r="J137" s="9" t="e">
        <f>+VLOOKUP($C137,cenik!$B$4:$D$36,2,0)</f>
        <v>#N/A</v>
      </c>
      <c r="K137" s="9" t="e">
        <f>+VLOOKUP($C137,cenik!$B$4:$D$36,3,0)</f>
        <v>#N/A</v>
      </c>
      <c r="L137" s="5" t="e">
        <f t="shared" si="28"/>
        <v>#VALUE!</v>
      </c>
      <c r="M137" s="5" t="e">
        <f t="shared" si="29"/>
        <v>#VALUE!</v>
      </c>
    </row>
    <row r="138" spans="2:13" x14ac:dyDescent="0.25">
      <c r="B138" s="24"/>
      <c r="C138" s="18"/>
      <c r="D138" s="18"/>
      <c r="E138" s="16" t="str">
        <f t="shared" si="24"/>
        <v/>
      </c>
      <c r="F138" s="17" t="str">
        <f t="shared" si="25"/>
        <v/>
      </c>
      <c r="G138" s="16" t="str">
        <f t="shared" si="26"/>
        <v/>
      </c>
      <c r="H138" s="25" t="str">
        <f t="shared" si="27"/>
        <v/>
      </c>
      <c r="J138" s="9" t="e">
        <f>+VLOOKUP($C138,cenik!$B$4:$D$36,2,0)</f>
        <v>#N/A</v>
      </c>
      <c r="K138" s="9" t="e">
        <f>+VLOOKUP($C138,cenik!$B$4:$D$36,3,0)</f>
        <v>#N/A</v>
      </c>
      <c r="L138" s="5" t="e">
        <f t="shared" si="28"/>
        <v>#VALUE!</v>
      </c>
      <c r="M138" s="5" t="e">
        <f t="shared" si="29"/>
        <v>#VALUE!</v>
      </c>
    </row>
    <row r="139" spans="2:13" x14ac:dyDescent="0.25">
      <c r="B139" s="24"/>
      <c r="C139" s="18"/>
      <c r="D139" s="18"/>
      <c r="E139" s="16" t="str">
        <f t="shared" si="24"/>
        <v/>
      </c>
      <c r="F139" s="17" t="str">
        <f t="shared" si="25"/>
        <v/>
      </c>
      <c r="G139" s="16" t="str">
        <f t="shared" si="26"/>
        <v/>
      </c>
      <c r="H139" s="25" t="str">
        <f t="shared" si="27"/>
        <v/>
      </c>
      <c r="J139" s="9" t="e">
        <f>+VLOOKUP($C139,cenik!$B$4:$D$36,2,0)</f>
        <v>#N/A</v>
      </c>
      <c r="K139" s="9" t="e">
        <f>+VLOOKUP($C139,cenik!$B$4:$D$36,3,0)</f>
        <v>#N/A</v>
      </c>
      <c r="L139" s="5" t="e">
        <f t="shared" si="28"/>
        <v>#VALUE!</v>
      </c>
      <c r="M139" s="5" t="e">
        <f t="shared" si="29"/>
        <v>#VALUE!</v>
      </c>
    </row>
    <row r="140" spans="2:13" x14ac:dyDescent="0.25">
      <c r="B140" s="24"/>
      <c r="C140" s="18"/>
      <c r="D140" s="18"/>
      <c r="E140" s="16" t="str">
        <f t="shared" si="24"/>
        <v/>
      </c>
      <c r="F140" s="17" t="str">
        <f t="shared" si="25"/>
        <v/>
      </c>
      <c r="G140" s="16" t="str">
        <f t="shared" si="26"/>
        <v/>
      </c>
      <c r="H140" s="25" t="str">
        <f t="shared" si="27"/>
        <v/>
      </c>
      <c r="J140" s="9" t="e">
        <f>+VLOOKUP($C140,cenik!$B$4:$D$36,2,0)</f>
        <v>#N/A</v>
      </c>
      <c r="K140" s="9" t="e">
        <f>+VLOOKUP($C140,cenik!$B$4:$D$36,3,0)</f>
        <v>#N/A</v>
      </c>
      <c r="L140" s="5" t="e">
        <f t="shared" si="28"/>
        <v>#VALUE!</v>
      </c>
      <c r="M140" s="5" t="e">
        <f t="shared" si="29"/>
        <v>#VALUE!</v>
      </c>
    </row>
    <row r="141" spans="2:13" x14ac:dyDescent="0.25">
      <c r="B141" s="24"/>
      <c r="C141" s="18"/>
      <c r="D141" s="18"/>
      <c r="E141" s="16" t="str">
        <f t="shared" si="24"/>
        <v/>
      </c>
      <c r="F141" s="17" t="str">
        <f t="shared" si="25"/>
        <v/>
      </c>
      <c r="G141" s="16" t="str">
        <f t="shared" si="26"/>
        <v/>
      </c>
      <c r="H141" s="25" t="str">
        <f t="shared" si="27"/>
        <v/>
      </c>
      <c r="J141" s="9" t="e">
        <f>+VLOOKUP($C141,cenik!$B$4:$D$36,2,0)</f>
        <v>#N/A</v>
      </c>
      <c r="K141" s="9" t="e">
        <f>+VLOOKUP($C141,cenik!$B$4:$D$36,3,0)</f>
        <v>#N/A</v>
      </c>
      <c r="L141" s="5" t="e">
        <f t="shared" si="28"/>
        <v>#VALUE!</v>
      </c>
      <c r="M141" s="5" t="e">
        <f t="shared" si="29"/>
        <v>#VALUE!</v>
      </c>
    </row>
    <row r="142" spans="2:13" x14ac:dyDescent="0.25">
      <c r="B142" s="24"/>
      <c r="C142" s="18"/>
      <c r="D142" s="18"/>
      <c r="E142" s="16" t="str">
        <f t="shared" si="24"/>
        <v/>
      </c>
      <c r="F142" s="17" t="str">
        <f t="shared" si="25"/>
        <v/>
      </c>
      <c r="G142" s="16" t="str">
        <f t="shared" si="26"/>
        <v/>
      </c>
      <c r="H142" s="25" t="str">
        <f t="shared" si="27"/>
        <v/>
      </c>
      <c r="J142" s="9" t="e">
        <f>+VLOOKUP($C142,cenik!$B$4:$D$36,2,0)</f>
        <v>#N/A</v>
      </c>
      <c r="K142" s="9" t="e">
        <f>+VLOOKUP($C142,cenik!$B$4:$D$36,3,0)</f>
        <v>#N/A</v>
      </c>
      <c r="L142" s="5" t="e">
        <f t="shared" si="28"/>
        <v>#VALUE!</v>
      </c>
      <c r="M142" s="5" t="e">
        <f t="shared" si="29"/>
        <v>#VALUE!</v>
      </c>
    </row>
    <row r="143" spans="2:13" x14ac:dyDescent="0.25">
      <c r="B143" s="24"/>
      <c r="C143" s="18"/>
      <c r="D143" s="18"/>
      <c r="E143" s="16" t="str">
        <f t="shared" si="24"/>
        <v/>
      </c>
      <c r="F143" s="17" t="str">
        <f t="shared" si="25"/>
        <v/>
      </c>
      <c r="G143" s="16" t="str">
        <f t="shared" si="26"/>
        <v/>
      </c>
      <c r="H143" s="25" t="str">
        <f t="shared" si="27"/>
        <v/>
      </c>
      <c r="J143" s="9" t="e">
        <f>+VLOOKUP($C143,cenik!$B$4:$D$36,2,0)</f>
        <v>#N/A</v>
      </c>
      <c r="K143" s="9" t="e">
        <f>+VLOOKUP($C143,cenik!$B$4:$D$36,3,0)</f>
        <v>#N/A</v>
      </c>
      <c r="L143" s="5" t="e">
        <f t="shared" si="28"/>
        <v>#VALUE!</v>
      </c>
      <c r="M143" s="5" t="e">
        <f t="shared" si="29"/>
        <v>#VALUE!</v>
      </c>
    </row>
    <row r="144" spans="2:13" x14ac:dyDescent="0.25">
      <c r="B144" s="24"/>
      <c r="C144" s="18"/>
      <c r="D144" s="18"/>
      <c r="E144" s="16" t="str">
        <f t="shared" si="24"/>
        <v/>
      </c>
      <c r="F144" s="17" t="str">
        <f t="shared" si="25"/>
        <v/>
      </c>
      <c r="G144" s="16" t="str">
        <f t="shared" si="26"/>
        <v/>
      </c>
      <c r="H144" s="25" t="str">
        <f t="shared" si="27"/>
        <v/>
      </c>
      <c r="J144" s="9" t="e">
        <f>+VLOOKUP($C144,cenik!$B$4:$D$36,2,0)</f>
        <v>#N/A</v>
      </c>
      <c r="K144" s="9" t="e">
        <f>+VLOOKUP($C144,cenik!$B$4:$D$36,3,0)</f>
        <v>#N/A</v>
      </c>
      <c r="L144" s="5" t="e">
        <f t="shared" si="28"/>
        <v>#VALUE!</v>
      </c>
      <c r="M144" s="5" t="e">
        <f t="shared" si="29"/>
        <v>#VALUE!</v>
      </c>
    </row>
    <row r="145" spans="2:13" x14ac:dyDescent="0.25">
      <c r="B145" s="24"/>
      <c r="C145" s="18"/>
      <c r="D145" s="18"/>
      <c r="E145" s="16" t="str">
        <f t="shared" si="24"/>
        <v/>
      </c>
      <c r="F145" s="17" t="str">
        <f t="shared" si="25"/>
        <v/>
      </c>
      <c r="G145" s="16" t="str">
        <f t="shared" si="26"/>
        <v/>
      </c>
      <c r="H145" s="25" t="str">
        <f t="shared" si="27"/>
        <v/>
      </c>
      <c r="J145" s="9" t="e">
        <f>+VLOOKUP($C145,cenik!$B$4:$D$36,2,0)</f>
        <v>#N/A</v>
      </c>
      <c r="K145" s="9" t="e">
        <f>+VLOOKUP($C145,cenik!$B$4:$D$36,3,0)</f>
        <v>#N/A</v>
      </c>
      <c r="L145" s="5" t="e">
        <f t="shared" si="28"/>
        <v>#VALUE!</v>
      </c>
      <c r="M145" s="5" t="e">
        <f t="shared" si="29"/>
        <v>#VALUE!</v>
      </c>
    </row>
    <row r="146" spans="2:13" x14ac:dyDescent="0.25">
      <c r="B146" s="24"/>
      <c r="C146" s="18"/>
      <c r="D146" s="18"/>
      <c r="E146" s="16" t="str">
        <f t="shared" si="24"/>
        <v/>
      </c>
      <c r="F146" s="17" t="str">
        <f t="shared" si="25"/>
        <v/>
      </c>
      <c r="G146" s="16" t="str">
        <f t="shared" si="26"/>
        <v/>
      </c>
      <c r="H146" s="25" t="str">
        <f t="shared" si="27"/>
        <v/>
      </c>
      <c r="J146" s="9" t="e">
        <f>+VLOOKUP($C146,cenik!$B$4:$D$36,2,0)</f>
        <v>#N/A</v>
      </c>
      <c r="K146" s="9" t="e">
        <f>+VLOOKUP($C146,cenik!$B$4:$D$36,3,0)</f>
        <v>#N/A</v>
      </c>
      <c r="L146" s="5" t="e">
        <f t="shared" si="28"/>
        <v>#VALUE!</v>
      </c>
      <c r="M146" s="5" t="e">
        <f t="shared" si="29"/>
        <v>#VALUE!</v>
      </c>
    </row>
    <row r="147" spans="2:13" x14ac:dyDescent="0.25">
      <c r="B147" s="24"/>
      <c r="C147" s="18"/>
      <c r="D147" s="18"/>
      <c r="E147" s="16" t="str">
        <f t="shared" si="24"/>
        <v/>
      </c>
      <c r="F147" s="17" t="str">
        <f t="shared" si="25"/>
        <v/>
      </c>
      <c r="G147" s="16" t="str">
        <f t="shared" si="26"/>
        <v/>
      </c>
      <c r="H147" s="25" t="str">
        <f t="shared" si="27"/>
        <v/>
      </c>
      <c r="J147" s="9" t="e">
        <f>+VLOOKUP($C147,cenik!$B$4:$D$36,2,0)</f>
        <v>#N/A</v>
      </c>
      <c r="K147" s="9" t="e">
        <f>+VLOOKUP($C147,cenik!$B$4:$D$36,3,0)</f>
        <v>#N/A</v>
      </c>
      <c r="L147" s="5" t="e">
        <f t="shared" si="28"/>
        <v>#VALUE!</v>
      </c>
      <c r="M147" s="5" t="e">
        <f t="shared" si="29"/>
        <v>#VALUE!</v>
      </c>
    </row>
    <row r="148" spans="2:13" x14ac:dyDescent="0.25">
      <c r="B148" s="24"/>
      <c r="C148" s="18"/>
      <c r="D148" s="18"/>
      <c r="E148" s="16" t="str">
        <f t="shared" si="24"/>
        <v/>
      </c>
      <c r="F148" s="17" t="str">
        <f t="shared" si="25"/>
        <v/>
      </c>
      <c r="G148" s="16" t="str">
        <f t="shared" si="26"/>
        <v/>
      </c>
      <c r="H148" s="25" t="str">
        <f t="shared" si="27"/>
        <v/>
      </c>
      <c r="J148" s="9" t="e">
        <f>+VLOOKUP($C148,cenik!$B$4:$D$36,2,0)</f>
        <v>#N/A</v>
      </c>
      <c r="K148" s="9" t="e">
        <f>+VLOOKUP($C148,cenik!$B$4:$D$36,3,0)</f>
        <v>#N/A</v>
      </c>
      <c r="L148" s="5" t="e">
        <f t="shared" si="28"/>
        <v>#VALUE!</v>
      </c>
      <c r="M148" s="5" t="e">
        <f t="shared" si="29"/>
        <v>#VALUE!</v>
      </c>
    </row>
    <row r="149" spans="2:13" x14ac:dyDescent="0.25">
      <c r="B149" s="24"/>
      <c r="C149" s="18"/>
      <c r="D149" s="18"/>
      <c r="E149" s="16" t="str">
        <f t="shared" si="24"/>
        <v/>
      </c>
      <c r="F149" s="17" t="str">
        <f t="shared" si="25"/>
        <v/>
      </c>
      <c r="G149" s="16" t="str">
        <f t="shared" si="26"/>
        <v/>
      </c>
      <c r="H149" s="25" t="str">
        <f t="shared" si="27"/>
        <v/>
      </c>
      <c r="J149" s="9" t="e">
        <f>+VLOOKUP($C149,cenik!$B$4:$D$36,2,0)</f>
        <v>#N/A</v>
      </c>
      <c r="K149" s="9" t="e">
        <f>+VLOOKUP($C149,cenik!$B$4:$D$36,3,0)</f>
        <v>#N/A</v>
      </c>
      <c r="L149" s="5" t="e">
        <f t="shared" si="28"/>
        <v>#VALUE!</v>
      </c>
      <c r="M149" s="5" t="e">
        <f t="shared" si="29"/>
        <v>#VALUE!</v>
      </c>
    </row>
    <row r="150" spans="2:13" x14ac:dyDescent="0.25">
      <c r="B150" s="24"/>
      <c r="C150" s="18"/>
      <c r="D150" s="18"/>
      <c r="E150" s="16" t="str">
        <f t="shared" si="24"/>
        <v/>
      </c>
      <c r="F150" s="17" t="str">
        <f t="shared" si="25"/>
        <v/>
      </c>
      <c r="G150" s="16" t="str">
        <f t="shared" si="26"/>
        <v/>
      </c>
      <c r="H150" s="25" t="str">
        <f t="shared" si="27"/>
        <v/>
      </c>
      <c r="J150" s="9" t="e">
        <f>+VLOOKUP($C150,cenik!$B$4:$D$36,2,0)</f>
        <v>#N/A</v>
      </c>
      <c r="K150" s="9" t="e">
        <f>+VLOOKUP($C150,cenik!$B$4:$D$36,3,0)</f>
        <v>#N/A</v>
      </c>
      <c r="L150" s="5" t="e">
        <f t="shared" si="28"/>
        <v>#VALUE!</v>
      </c>
      <c r="M150" s="5" t="e">
        <f t="shared" si="29"/>
        <v>#VALUE!</v>
      </c>
    </row>
    <row r="151" spans="2:13" x14ac:dyDescent="0.25">
      <c r="B151" s="24"/>
      <c r="C151" s="18"/>
      <c r="D151" s="18"/>
      <c r="E151" s="16" t="str">
        <f t="shared" si="24"/>
        <v/>
      </c>
      <c r="F151" s="17" t="str">
        <f t="shared" si="25"/>
        <v/>
      </c>
      <c r="G151" s="16" t="str">
        <f t="shared" si="26"/>
        <v/>
      </c>
      <c r="H151" s="25" t="str">
        <f t="shared" si="27"/>
        <v/>
      </c>
      <c r="J151" s="9" t="e">
        <f>+VLOOKUP($C151,cenik!$B$4:$D$36,2,0)</f>
        <v>#N/A</v>
      </c>
      <c r="K151" s="9" t="e">
        <f>+VLOOKUP($C151,cenik!$B$4:$D$36,3,0)</f>
        <v>#N/A</v>
      </c>
      <c r="L151" s="5" t="e">
        <f t="shared" si="28"/>
        <v>#VALUE!</v>
      </c>
      <c r="M151" s="5" t="e">
        <f t="shared" si="29"/>
        <v>#VALUE!</v>
      </c>
    </row>
    <row r="152" spans="2:13" x14ac:dyDescent="0.25">
      <c r="B152" s="24"/>
      <c r="C152" s="18"/>
      <c r="D152" s="18"/>
      <c r="E152" s="16" t="str">
        <f t="shared" si="24"/>
        <v/>
      </c>
      <c r="F152" s="17" t="str">
        <f t="shared" si="25"/>
        <v/>
      </c>
      <c r="G152" s="16" t="str">
        <f t="shared" si="26"/>
        <v/>
      </c>
      <c r="H152" s="25" t="str">
        <f t="shared" si="27"/>
        <v/>
      </c>
      <c r="J152" s="9" t="e">
        <f>+VLOOKUP($C152,cenik!$B$4:$D$36,2,0)</f>
        <v>#N/A</v>
      </c>
      <c r="K152" s="9" t="e">
        <f>+VLOOKUP($C152,cenik!$B$4:$D$36,3,0)</f>
        <v>#N/A</v>
      </c>
      <c r="L152" s="5" t="e">
        <f t="shared" si="28"/>
        <v>#VALUE!</v>
      </c>
      <c r="M152" s="5" t="e">
        <f t="shared" si="29"/>
        <v>#VALUE!</v>
      </c>
    </row>
    <row r="153" spans="2:13" x14ac:dyDescent="0.25">
      <c r="B153" s="24"/>
      <c r="C153" s="18"/>
      <c r="D153" s="18"/>
      <c r="E153" s="16" t="str">
        <f t="shared" si="24"/>
        <v/>
      </c>
      <c r="F153" s="17" t="str">
        <f t="shared" si="25"/>
        <v/>
      </c>
      <c r="G153" s="16" t="str">
        <f t="shared" si="26"/>
        <v/>
      </c>
      <c r="H153" s="25" t="str">
        <f t="shared" si="27"/>
        <v/>
      </c>
      <c r="J153" s="9" t="e">
        <f>+VLOOKUP($C153,cenik!$B$4:$D$36,2,0)</f>
        <v>#N/A</v>
      </c>
      <c r="K153" s="9" t="e">
        <f>+VLOOKUP($C153,cenik!$B$4:$D$36,3,0)</f>
        <v>#N/A</v>
      </c>
      <c r="L153" s="5" t="e">
        <f t="shared" si="28"/>
        <v>#VALUE!</v>
      </c>
      <c r="M153" s="5" t="e">
        <f t="shared" si="29"/>
        <v>#VALUE!</v>
      </c>
    </row>
    <row r="154" spans="2:13" x14ac:dyDescent="0.25">
      <c r="B154" s="24"/>
      <c r="C154" s="18"/>
      <c r="D154" s="18"/>
      <c r="E154" s="16" t="str">
        <f t="shared" si="24"/>
        <v/>
      </c>
      <c r="F154" s="17" t="str">
        <f t="shared" si="25"/>
        <v/>
      </c>
      <c r="G154" s="16" t="str">
        <f t="shared" si="26"/>
        <v/>
      </c>
      <c r="H154" s="25" t="str">
        <f t="shared" si="27"/>
        <v/>
      </c>
      <c r="J154" s="9" t="e">
        <f>+VLOOKUP($C154,cenik!$B$4:$D$36,2,0)</f>
        <v>#N/A</v>
      </c>
      <c r="K154" s="9" t="e">
        <f>+VLOOKUP($C154,cenik!$B$4:$D$36,3,0)</f>
        <v>#N/A</v>
      </c>
      <c r="L154" s="5" t="e">
        <f t="shared" si="28"/>
        <v>#VALUE!</v>
      </c>
      <c r="M154" s="5" t="e">
        <f t="shared" si="29"/>
        <v>#VALUE!</v>
      </c>
    </row>
    <row r="155" spans="2:13" x14ac:dyDescent="0.25">
      <c r="B155" s="24"/>
      <c r="C155" s="18"/>
      <c r="D155" s="18"/>
      <c r="E155" s="16" t="str">
        <f t="shared" si="24"/>
        <v/>
      </c>
      <c r="F155" s="17" t="str">
        <f t="shared" si="25"/>
        <v/>
      </c>
      <c r="G155" s="16" t="str">
        <f t="shared" si="26"/>
        <v/>
      </c>
      <c r="H155" s="25" t="str">
        <f t="shared" si="27"/>
        <v/>
      </c>
      <c r="J155" s="9" t="e">
        <f>+VLOOKUP($C155,cenik!$B$4:$D$36,2,0)</f>
        <v>#N/A</v>
      </c>
      <c r="K155" s="9" t="e">
        <f>+VLOOKUP($C155,cenik!$B$4:$D$36,3,0)</f>
        <v>#N/A</v>
      </c>
      <c r="L155" s="5" t="e">
        <f t="shared" si="28"/>
        <v>#VALUE!</v>
      </c>
      <c r="M155" s="5" t="e">
        <f t="shared" si="29"/>
        <v>#VALUE!</v>
      </c>
    </row>
    <row r="156" spans="2:13" x14ac:dyDescent="0.25">
      <c r="B156" s="24"/>
      <c r="C156" s="18"/>
      <c r="D156" s="18"/>
      <c r="E156" s="16" t="str">
        <f t="shared" si="24"/>
        <v/>
      </c>
      <c r="F156" s="17" t="str">
        <f t="shared" si="25"/>
        <v/>
      </c>
      <c r="G156" s="16" t="str">
        <f t="shared" si="26"/>
        <v/>
      </c>
      <c r="H156" s="25" t="str">
        <f t="shared" si="27"/>
        <v/>
      </c>
      <c r="J156" s="9" t="e">
        <f>+VLOOKUP($C156,cenik!$B$4:$D$36,2,0)</f>
        <v>#N/A</v>
      </c>
      <c r="K156" s="9" t="e">
        <f>+VLOOKUP($C156,cenik!$B$4:$D$36,3,0)</f>
        <v>#N/A</v>
      </c>
      <c r="L156" s="5" t="e">
        <f t="shared" si="28"/>
        <v>#VALUE!</v>
      </c>
      <c r="M156" s="5" t="e">
        <f t="shared" si="29"/>
        <v>#VALUE!</v>
      </c>
    </row>
    <row r="157" spans="2:13" x14ac:dyDescent="0.25">
      <c r="B157" s="24"/>
      <c r="C157" s="18"/>
      <c r="D157" s="18"/>
      <c r="E157" s="16" t="str">
        <f t="shared" si="24"/>
        <v/>
      </c>
      <c r="F157" s="17" t="str">
        <f t="shared" si="25"/>
        <v/>
      </c>
      <c r="G157" s="16" t="str">
        <f t="shared" si="26"/>
        <v/>
      </c>
      <c r="H157" s="25" t="str">
        <f t="shared" si="27"/>
        <v/>
      </c>
      <c r="J157" s="9" t="e">
        <f>+VLOOKUP($C157,cenik!$B$4:$D$36,2,0)</f>
        <v>#N/A</v>
      </c>
      <c r="K157" s="9" t="e">
        <f>+VLOOKUP($C157,cenik!$B$4:$D$36,3,0)</f>
        <v>#N/A</v>
      </c>
      <c r="L157" s="5" t="e">
        <f t="shared" si="28"/>
        <v>#VALUE!</v>
      </c>
      <c r="M157" s="5" t="e">
        <f t="shared" si="29"/>
        <v>#VALUE!</v>
      </c>
    </row>
    <row r="158" spans="2:13" x14ac:dyDescent="0.25">
      <c r="B158" s="24"/>
      <c r="C158" s="18"/>
      <c r="D158" s="18"/>
      <c r="E158" s="16" t="str">
        <f t="shared" si="24"/>
        <v/>
      </c>
      <c r="F158" s="17" t="str">
        <f t="shared" si="25"/>
        <v/>
      </c>
      <c r="G158" s="16" t="str">
        <f t="shared" si="26"/>
        <v/>
      </c>
      <c r="H158" s="25" t="str">
        <f t="shared" si="27"/>
        <v/>
      </c>
      <c r="J158" s="9" t="e">
        <f>+VLOOKUP($C158,cenik!$B$4:$D$36,2,0)</f>
        <v>#N/A</v>
      </c>
      <c r="K158" s="9" t="e">
        <f>+VLOOKUP($C158,cenik!$B$4:$D$36,3,0)</f>
        <v>#N/A</v>
      </c>
      <c r="L158" s="5" t="e">
        <f t="shared" si="28"/>
        <v>#VALUE!</v>
      </c>
      <c r="M158" s="5" t="e">
        <f t="shared" si="29"/>
        <v>#VALUE!</v>
      </c>
    </row>
    <row r="159" spans="2:13" x14ac:dyDescent="0.25">
      <c r="B159" s="24"/>
      <c r="C159" s="18"/>
      <c r="D159" s="18"/>
      <c r="E159" s="16" t="str">
        <f t="shared" si="24"/>
        <v/>
      </c>
      <c r="F159" s="17" t="str">
        <f t="shared" si="25"/>
        <v/>
      </c>
      <c r="G159" s="16" t="str">
        <f t="shared" si="26"/>
        <v/>
      </c>
      <c r="H159" s="25" t="str">
        <f t="shared" si="27"/>
        <v/>
      </c>
      <c r="J159" s="9" t="e">
        <f>+VLOOKUP($C159,cenik!$B$4:$D$36,2,0)</f>
        <v>#N/A</v>
      </c>
      <c r="K159" s="9" t="e">
        <f>+VLOOKUP($C159,cenik!$B$4:$D$36,3,0)</f>
        <v>#N/A</v>
      </c>
      <c r="L159" s="5" t="e">
        <f t="shared" si="28"/>
        <v>#VALUE!</v>
      </c>
      <c r="M159" s="5" t="e">
        <f t="shared" si="29"/>
        <v>#VALUE!</v>
      </c>
    </row>
    <row r="160" spans="2:13" x14ac:dyDescent="0.25">
      <c r="B160" s="24"/>
      <c r="C160" s="18"/>
      <c r="D160" s="18"/>
      <c r="E160" s="16" t="str">
        <f t="shared" si="24"/>
        <v/>
      </c>
      <c r="F160" s="17" t="str">
        <f t="shared" si="25"/>
        <v/>
      </c>
      <c r="G160" s="16" t="str">
        <f t="shared" si="26"/>
        <v/>
      </c>
      <c r="H160" s="25" t="str">
        <f t="shared" si="27"/>
        <v/>
      </c>
      <c r="J160" s="9" t="e">
        <f>+VLOOKUP($C160,cenik!$B$4:$D$36,2,0)</f>
        <v>#N/A</v>
      </c>
      <c r="K160" s="9" t="e">
        <f>+VLOOKUP($C160,cenik!$B$4:$D$36,3,0)</f>
        <v>#N/A</v>
      </c>
      <c r="L160" s="5" t="e">
        <f t="shared" si="28"/>
        <v>#VALUE!</v>
      </c>
      <c r="M160" s="5" t="e">
        <f t="shared" si="29"/>
        <v>#VALUE!</v>
      </c>
    </row>
    <row r="161" spans="2:13" x14ac:dyDescent="0.25">
      <c r="B161" s="24"/>
      <c r="C161" s="18"/>
      <c r="D161" s="18"/>
      <c r="E161" s="16" t="str">
        <f t="shared" si="24"/>
        <v/>
      </c>
      <c r="F161" s="17" t="str">
        <f t="shared" si="25"/>
        <v/>
      </c>
      <c r="G161" s="16" t="str">
        <f t="shared" si="26"/>
        <v/>
      </c>
      <c r="H161" s="25" t="str">
        <f t="shared" si="27"/>
        <v/>
      </c>
      <c r="J161" s="9" t="e">
        <f>+VLOOKUP($C161,cenik!$B$4:$D$36,2,0)</f>
        <v>#N/A</v>
      </c>
      <c r="K161" s="9" t="e">
        <f>+VLOOKUP($C161,cenik!$B$4:$D$36,3,0)</f>
        <v>#N/A</v>
      </c>
      <c r="L161" s="5" t="e">
        <f t="shared" si="28"/>
        <v>#VALUE!</v>
      </c>
      <c r="M161" s="5" t="e">
        <f t="shared" si="29"/>
        <v>#VALUE!</v>
      </c>
    </row>
    <row r="162" spans="2:13" x14ac:dyDescent="0.25">
      <c r="B162" s="24"/>
      <c r="C162" s="18"/>
      <c r="D162" s="18"/>
      <c r="E162" s="16" t="str">
        <f t="shared" si="24"/>
        <v/>
      </c>
      <c r="F162" s="17" t="str">
        <f t="shared" si="25"/>
        <v/>
      </c>
      <c r="G162" s="16" t="str">
        <f t="shared" si="26"/>
        <v/>
      </c>
      <c r="H162" s="25" t="str">
        <f t="shared" si="27"/>
        <v/>
      </c>
      <c r="J162" s="9" t="e">
        <f>+VLOOKUP($C162,cenik!$B$4:$D$36,2,0)</f>
        <v>#N/A</v>
      </c>
      <c r="K162" s="9" t="e">
        <f>+VLOOKUP($C162,cenik!$B$4:$D$36,3,0)</f>
        <v>#N/A</v>
      </c>
      <c r="L162" s="5" t="e">
        <f t="shared" si="28"/>
        <v>#VALUE!</v>
      </c>
      <c r="M162" s="5" t="e">
        <f t="shared" si="29"/>
        <v>#VALUE!</v>
      </c>
    </row>
    <row r="163" spans="2:13" x14ac:dyDescent="0.25">
      <c r="B163" s="24"/>
      <c r="C163" s="18"/>
      <c r="D163" s="18"/>
      <c r="E163" s="16" t="str">
        <f t="shared" si="24"/>
        <v/>
      </c>
      <c r="F163" s="17" t="str">
        <f t="shared" si="25"/>
        <v/>
      </c>
      <c r="G163" s="16" t="str">
        <f t="shared" si="26"/>
        <v/>
      </c>
      <c r="H163" s="25" t="str">
        <f t="shared" si="27"/>
        <v/>
      </c>
      <c r="J163" s="9" t="e">
        <f>+VLOOKUP($C163,cenik!$B$4:$D$36,2,0)</f>
        <v>#N/A</v>
      </c>
      <c r="K163" s="9" t="e">
        <f>+VLOOKUP($C163,cenik!$B$4:$D$36,3,0)</f>
        <v>#N/A</v>
      </c>
      <c r="L163" s="5" t="e">
        <f t="shared" si="28"/>
        <v>#VALUE!</v>
      </c>
      <c r="M163" s="5" t="e">
        <f t="shared" si="29"/>
        <v>#VALUE!</v>
      </c>
    </row>
    <row r="164" spans="2:13" x14ac:dyDescent="0.25">
      <c r="B164" s="24"/>
      <c r="C164" s="18"/>
      <c r="D164" s="18"/>
      <c r="E164" s="16" t="str">
        <f t="shared" si="24"/>
        <v/>
      </c>
      <c r="F164" s="17" t="str">
        <f t="shared" si="25"/>
        <v/>
      </c>
      <c r="G164" s="16" t="str">
        <f t="shared" si="26"/>
        <v/>
      </c>
      <c r="H164" s="25" t="str">
        <f t="shared" si="27"/>
        <v/>
      </c>
      <c r="J164" s="9" t="e">
        <f>+VLOOKUP($C164,cenik!$B$4:$D$36,2,0)</f>
        <v>#N/A</v>
      </c>
      <c r="K164" s="9" t="e">
        <f>+VLOOKUP($C164,cenik!$B$4:$D$36,3,0)</f>
        <v>#N/A</v>
      </c>
      <c r="L164" s="5" t="e">
        <f t="shared" si="28"/>
        <v>#VALUE!</v>
      </c>
      <c r="M164" s="5" t="e">
        <f t="shared" si="29"/>
        <v>#VALUE!</v>
      </c>
    </row>
    <row r="165" spans="2:13" x14ac:dyDescent="0.25">
      <c r="B165" s="24"/>
      <c r="C165" s="18"/>
      <c r="D165" s="18"/>
      <c r="E165" s="16" t="str">
        <f t="shared" si="24"/>
        <v/>
      </c>
      <c r="F165" s="17" t="str">
        <f t="shared" si="25"/>
        <v/>
      </c>
      <c r="G165" s="16" t="str">
        <f t="shared" si="26"/>
        <v/>
      </c>
      <c r="H165" s="25" t="str">
        <f t="shared" ref="H165:H166" si="30">+IF(G165="","",M165)</f>
        <v/>
      </c>
      <c r="J165" s="9" t="e">
        <f>+VLOOKUP($C165,cenik!$B$4:$D$36,2,0)</f>
        <v>#N/A</v>
      </c>
      <c r="K165" s="9" t="e">
        <f>+VLOOKUP($C165,cenik!$B$4:$D$36,3,0)</f>
        <v>#N/A</v>
      </c>
      <c r="L165" s="5" t="e">
        <f t="shared" si="28"/>
        <v>#VALUE!</v>
      </c>
      <c r="M165" s="5" t="e">
        <f t="shared" si="29"/>
        <v>#VALUE!</v>
      </c>
    </row>
    <row r="166" spans="2:13" ht="15.75" thickBot="1" x14ac:dyDescent="0.3">
      <c r="B166" s="26"/>
      <c r="C166" s="27"/>
      <c r="D166" s="27"/>
      <c r="E166" s="28" t="str">
        <f t="shared" si="24"/>
        <v/>
      </c>
      <c r="F166" s="29" t="str">
        <f t="shared" si="25"/>
        <v/>
      </c>
      <c r="G166" s="28" t="str">
        <f t="shared" si="26"/>
        <v/>
      </c>
      <c r="H166" s="30" t="str">
        <f t="shared" si="30"/>
        <v/>
      </c>
      <c r="J166" s="9" t="e">
        <f>+VLOOKUP($C166,cenik!$B$4:$D$36,2,0)</f>
        <v>#N/A</v>
      </c>
      <c r="K166" s="9" t="e">
        <f>+VLOOKUP($C166,cenik!$B$4:$D$36,3,0)</f>
        <v>#N/A</v>
      </c>
      <c r="L166" s="5" t="e">
        <f t="shared" si="28"/>
        <v>#VALUE!</v>
      </c>
      <c r="M166" s="5" t="e">
        <f t="shared" si="29"/>
        <v>#VALUE!</v>
      </c>
    </row>
    <row r="167" spans="2:13" x14ac:dyDescent="0.25">
      <c r="B167"/>
      <c r="C167"/>
      <c r="D167"/>
      <c r="E167"/>
      <c r="F167"/>
      <c r="G167"/>
      <c r="H167"/>
    </row>
    <row r="168" spans="2:13" x14ac:dyDescent="0.25">
      <c r="B168"/>
      <c r="C168"/>
      <c r="D168"/>
      <c r="E168"/>
      <c r="F168"/>
      <c r="G168"/>
      <c r="H168"/>
    </row>
  </sheetData>
  <sheetProtection algorithmName="SHA-512" hashValue="RLY66jjyMG5UZYOmvq/UOdPrUMmwN5+QftRuNerHZNM19S/izajrtqiRYpPL/azQVmarNSb/y4JhQ4rPVBe04g==" saltValue="gPbS5bpgXr8l1L0Q8qi6M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cenik!$B$4:$B$36</xm:f>
          </x14:formula1>
          <xm:sqref>C5:C166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D27" sqref="D27"/>
    </sheetView>
  </sheetViews>
  <sheetFormatPr defaultRowHeight="12.75" x14ac:dyDescent="0.2"/>
  <cols>
    <col min="1" max="1" width="10.140625" bestFit="1" customWidth="1"/>
    <col min="2" max="2" width="8" bestFit="1" customWidth="1"/>
    <col min="4" max="4" width="29" customWidth="1"/>
  </cols>
  <sheetData>
    <row r="1" spans="1:5" x14ac:dyDescent="0.2">
      <c r="A1" s="1" t="s">
        <v>0</v>
      </c>
      <c r="B1" s="1" t="s">
        <v>1</v>
      </c>
    </row>
    <row r="2" spans="1:5" x14ac:dyDescent="0.2">
      <c r="A2" s="3">
        <v>41548</v>
      </c>
      <c r="B2" s="2">
        <v>2518495</v>
      </c>
    </row>
    <row r="3" spans="1:5" x14ac:dyDescent="0.2">
      <c r="A3" s="3">
        <v>41579</v>
      </c>
      <c r="B3" s="2">
        <v>1815645</v>
      </c>
      <c r="D3" s="1" t="s">
        <v>2</v>
      </c>
      <c r="E3" s="4"/>
    </row>
    <row r="4" spans="1:5" x14ac:dyDescent="0.2">
      <c r="A4" s="3">
        <v>41609</v>
      </c>
      <c r="B4" s="2">
        <v>1791083</v>
      </c>
      <c r="D4" s="1" t="s">
        <v>3</v>
      </c>
      <c r="E4" s="4"/>
    </row>
    <row r="5" spans="1:5" x14ac:dyDescent="0.2">
      <c r="A5" s="3">
        <v>41640</v>
      </c>
      <c r="B5" s="2">
        <v>1608667</v>
      </c>
      <c r="D5" s="1" t="s">
        <v>4</v>
      </c>
      <c r="E5" s="4"/>
    </row>
    <row r="6" spans="1:5" x14ac:dyDescent="0.2">
      <c r="A6" s="3">
        <v>41671</v>
      </c>
      <c r="B6" s="2">
        <v>2193638</v>
      </c>
      <c r="D6" s="1" t="s">
        <v>6</v>
      </c>
      <c r="E6" s="4"/>
    </row>
    <row r="7" spans="1:5" x14ac:dyDescent="0.2">
      <c r="A7" s="3">
        <v>41699</v>
      </c>
      <c r="B7" s="2">
        <v>1455907</v>
      </c>
      <c r="D7" s="1" t="s">
        <v>5</v>
      </c>
      <c r="E7" s="4"/>
    </row>
    <row r="8" spans="1:5" x14ac:dyDescent="0.2">
      <c r="A8" s="3">
        <v>41730</v>
      </c>
      <c r="B8" s="2">
        <v>2402057</v>
      </c>
    </row>
    <row r="9" spans="1:5" x14ac:dyDescent="0.2">
      <c r="A9" s="3">
        <v>41760</v>
      </c>
      <c r="B9" s="2">
        <v>1878840</v>
      </c>
    </row>
    <row r="10" spans="1:5" x14ac:dyDescent="0.2">
      <c r="A10" s="3">
        <v>41791</v>
      </c>
      <c r="B10" s="2">
        <v>1922704</v>
      </c>
    </row>
    <row r="11" spans="1:5" x14ac:dyDescent="0.2">
      <c r="A11" s="3">
        <v>41821</v>
      </c>
      <c r="B11" s="2">
        <v>1690884</v>
      </c>
    </row>
    <row r="12" spans="1:5" x14ac:dyDescent="0.2">
      <c r="A12" s="3">
        <v>41852</v>
      </c>
      <c r="B12" s="2">
        <v>1430489</v>
      </c>
    </row>
    <row r="13" spans="1:5" x14ac:dyDescent="0.2">
      <c r="A13" s="3">
        <v>41883</v>
      </c>
      <c r="B13" s="2">
        <v>2501639</v>
      </c>
    </row>
    <row r="14" spans="1:5" x14ac:dyDescent="0.2">
      <c r="A14" s="3">
        <v>41913</v>
      </c>
      <c r="B14" s="2">
        <v>2078376</v>
      </c>
    </row>
    <row r="15" spans="1:5" x14ac:dyDescent="0.2">
      <c r="A15" s="3">
        <v>41944</v>
      </c>
      <c r="B15" s="2">
        <v>1751187</v>
      </c>
    </row>
    <row r="16" spans="1:5" x14ac:dyDescent="0.2">
      <c r="A16" s="3">
        <v>41974</v>
      </c>
      <c r="B16" s="2">
        <v>2822710</v>
      </c>
    </row>
    <row r="17" spans="1:2" x14ac:dyDescent="0.2">
      <c r="A17" s="3">
        <v>42005</v>
      </c>
      <c r="B17" s="2">
        <v>1969432</v>
      </c>
    </row>
    <row r="18" spans="1:2" x14ac:dyDescent="0.2">
      <c r="A18" s="3">
        <v>42036</v>
      </c>
      <c r="B18" s="2">
        <v>2395664</v>
      </c>
    </row>
    <row r="19" spans="1:2" x14ac:dyDescent="0.2">
      <c r="A19" s="3">
        <v>42064</v>
      </c>
      <c r="B19" s="2">
        <v>1400549</v>
      </c>
    </row>
    <row r="20" spans="1:2" x14ac:dyDescent="0.2">
      <c r="A20" s="3">
        <v>42095</v>
      </c>
      <c r="B20" s="2">
        <v>1772466</v>
      </c>
    </row>
    <row r="21" spans="1:2" x14ac:dyDescent="0.2">
      <c r="A21" s="3">
        <v>42125</v>
      </c>
      <c r="B21" s="2">
        <v>1861442</v>
      </c>
    </row>
    <row r="22" spans="1:2" x14ac:dyDescent="0.2">
      <c r="A22" s="3">
        <v>42156</v>
      </c>
      <c r="B22" s="2">
        <v>1859980</v>
      </c>
    </row>
    <row r="23" spans="1:2" x14ac:dyDescent="0.2">
      <c r="A23" s="3">
        <v>42186</v>
      </c>
      <c r="B23" s="2">
        <v>1791386</v>
      </c>
    </row>
    <row r="24" spans="1:2" x14ac:dyDescent="0.2">
      <c r="A24" s="3">
        <v>42217</v>
      </c>
      <c r="B24" s="2">
        <v>1936284</v>
      </c>
    </row>
    <row r="25" spans="1:2" x14ac:dyDescent="0.2">
      <c r="A25" s="3">
        <v>42248</v>
      </c>
      <c r="B25" s="2">
        <v>2029642</v>
      </c>
    </row>
    <row r="26" spans="1:2" x14ac:dyDescent="0.2">
      <c r="A26" s="3">
        <v>42278</v>
      </c>
      <c r="B26" s="2">
        <v>2104506</v>
      </c>
    </row>
    <row r="27" spans="1:2" x14ac:dyDescent="0.2">
      <c r="A27" s="3">
        <v>42309</v>
      </c>
      <c r="B27" s="2">
        <v>1180460</v>
      </c>
    </row>
    <row r="28" spans="1:2" x14ac:dyDescent="0.2">
      <c r="A28" s="3">
        <v>42339</v>
      </c>
      <c r="B28" s="2">
        <v>2623294</v>
      </c>
    </row>
    <row r="29" spans="1:2" x14ac:dyDescent="0.2">
      <c r="A29" s="3">
        <v>42370</v>
      </c>
      <c r="B29" s="2">
        <v>1869049</v>
      </c>
    </row>
    <row r="30" spans="1:2" x14ac:dyDescent="0.2">
      <c r="A30" s="3">
        <v>42401</v>
      </c>
      <c r="B30" s="2">
        <v>1493533</v>
      </c>
    </row>
    <row r="31" spans="1:2" x14ac:dyDescent="0.2">
      <c r="A31" s="3">
        <v>42430</v>
      </c>
      <c r="B31" s="2">
        <v>2567845</v>
      </c>
    </row>
    <row r="32" spans="1:2" x14ac:dyDescent="0.2">
      <c r="A32" s="3">
        <v>42461</v>
      </c>
      <c r="B32" s="2">
        <v>2110784</v>
      </c>
    </row>
    <row r="33" spans="1:2" x14ac:dyDescent="0.2">
      <c r="A33" s="3">
        <v>42491</v>
      </c>
      <c r="B33" s="2">
        <v>2023119</v>
      </c>
    </row>
    <row r="34" spans="1:2" x14ac:dyDescent="0.2">
      <c r="A34" s="3">
        <v>42522</v>
      </c>
      <c r="B34" s="2">
        <v>2383702</v>
      </c>
    </row>
    <row r="35" spans="1:2" x14ac:dyDescent="0.2">
      <c r="A35" s="3">
        <v>42552</v>
      </c>
      <c r="B35" s="2">
        <v>2769430</v>
      </c>
    </row>
    <row r="36" spans="1:2" x14ac:dyDescent="0.2">
      <c r="A36" s="3">
        <v>42583</v>
      </c>
      <c r="B36" s="2">
        <v>1451889</v>
      </c>
    </row>
    <row r="37" spans="1:2" x14ac:dyDescent="0.2">
      <c r="A37" s="3">
        <v>42614</v>
      </c>
      <c r="B37" s="2">
        <v>1897384</v>
      </c>
    </row>
    <row r="38" spans="1:2" x14ac:dyDescent="0.2">
      <c r="A38" s="3">
        <v>42644</v>
      </c>
      <c r="B38" s="2">
        <v>1398921</v>
      </c>
    </row>
    <row r="39" spans="1:2" x14ac:dyDescent="0.2">
      <c r="A39" s="3">
        <v>42675</v>
      </c>
      <c r="B39" s="2">
        <v>2731273</v>
      </c>
    </row>
    <row r="40" spans="1:2" x14ac:dyDescent="0.2">
      <c r="A40" s="3">
        <v>42705</v>
      </c>
      <c r="B40" s="2">
        <v>1722235</v>
      </c>
    </row>
    <row r="41" spans="1:2" x14ac:dyDescent="0.2">
      <c r="A41" s="3">
        <v>42736</v>
      </c>
      <c r="B41" s="2">
        <v>1585281</v>
      </c>
    </row>
    <row r="42" spans="1:2" x14ac:dyDescent="0.2">
      <c r="A42" s="3">
        <v>42767</v>
      </c>
      <c r="B42" s="2">
        <v>2458448</v>
      </c>
    </row>
    <row r="43" spans="1:2" x14ac:dyDescent="0.2">
      <c r="A43" s="3">
        <v>42795</v>
      </c>
      <c r="B43" s="2">
        <v>2360354</v>
      </c>
    </row>
    <row r="44" spans="1:2" x14ac:dyDescent="0.2">
      <c r="A44" s="3">
        <v>42826</v>
      </c>
      <c r="B44" s="2">
        <v>2174259</v>
      </c>
    </row>
    <row r="45" spans="1:2" x14ac:dyDescent="0.2">
      <c r="A45" s="3">
        <v>42856</v>
      </c>
      <c r="B45" s="2">
        <v>2861963</v>
      </c>
    </row>
    <row r="46" spans="1:2" x14ac:dyDescent="0.2">
      <c r="A46" s="3">
        <v>42887</v>
      </c>
      <c r="B46" s="2">
        <v>2200079</v>
      </c>
    </row>
    <row r="47" spans="1:2" x14ac:dyDescent="0.2">
      <c r="A47" s="3">
        <v>42917</v>
      </c>
      <c r="B47" s="2">
        <v>2808105</v>
      </c>
    </row>
    <row r="48" spans="1:2" x14ac:dyDescent="0.2">
      <c r="A48" s="3">
        <v>42948</v>
      </c>
      <c r="B48" s="2">
        <v>2348204</v>
      </c>
    </row>
    <row r="49" spans="1:2" x14ac:dyDescent="0.2">
      <c r="A49" s="3">
        <v>42979</v>
      </c>
      <c r="B49" s="2">
        <v>1655775</v>
      </c>
    </row>
    <row r="50" spans="1:2" x14ac:dyDescent="0.2">
      <c r="A50" s="3">
        <v>43009</v>
      </c>
      <c r="B50" s="2">
        <v>2107903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Skryte_ukoly</vt:lpstr>
      <vt:lpstr>platby</vt:lpstr>
      <vt:lpstr>cenik</vt:lpstr>
      <vt:lpstr>Vzor lehci</vt:lpstr>
      <vt:lpstr>Vzor</vt:lpstr>
      <vt:lpstr>Opakovani</vt:lpstr>
      <vt:lpstr>'Vzor lehci'!tBULK</vt:lpstr>
      <vt:lpstr>tBULK</vt:lpstr>
      <vt:lpstr>'Vzor lehci'!zluta</vt:lpstr>
      <vt:lpstr>zluta</vt:lpstr>
    </vt:vector>
  </TitlesOfParts>
  <Company>MFF UK Praha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Pelikánová</dc:creator>
  <cp:lastModifiedBy>Lenka</cp:lastModifiedBy>
  <dcterms:created xsi:type="dcterms:W3CDTF">2004-01-11T16:54:00Z</dcterms:created>
  <dcterms:modified xsi:type="dcterms:W3CDTF">2019-12-10T15:43:00Z</dcterms:modified>
</cp:coreProperties>
</file>