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movsueryder-my.sharepoint.com/personal/matej_lejsal_sue-ryder_cz/Documents/FHS do moodle/ZAKLADY_EKONOMIE/2023/"/>
    </mc:Choice>
  </mc:AlternateContent>
  <bookViews>
    <workbookView xWindow="0" yWindow="0" windowWidth="15045" windowHeight="12270" activeTab="1"/>
  </bookViews>
  <sheets>
    <sheet name="PÁREK V ROHLÍKU" sheetId="1" r:id="rId1"/>
    <sheet name="List1" sheetId="3" r:id="rId2"/>
    <sheet name="List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B13" i="3" l="1"/>
  <c r="B12" i="3"/>
  <c r="B11" i="3"/>
  <c r="B9" i="3"/>
  <c r="B14" i="3" s="1"/>
  <c r="B3" i="1" s="1"/>
  <c r="B5" i="3"/>
  <c r="B4" i="1" s="1"/>
  <c r="B8" i="1" l="1"/>
  <c r="B10" i="1" s="1"/>
  <c r="B9" i="1" l="1"/>
</calcChain>
</file>

<file path=xl/sharedStrings.xml><?xml version="1.0" encoding="utf-8"?>
<sst xmlns="http://schemas.openxmlformats.org/spreadsheetml/2006/main" count="33" uniqueCount="31">
  <si>
    <t>kávovar</t>
  </si>
  <si>
    <t>nájem</t>
  </si>
  <si>
    <t>Kavárna - kavárník OSVČ</t>
  </si>
  <si>
    <t>kapacita 10 tis. káv/rok</t>
  </si>
  <si>
    <t>měsíčně</t>
  </si>
  <si>
    <t>kelímek (papírový)</t>
  </si>
  <si>
    <t>káva 500g</t>
  </si>
  <si>
    <t>obvyklá porce kávy 7g</t>
  </si>
  <si>
    <t>cukr - hygienicky balený (4kg)</t>
  </si>
  <si>
    <t>(jedno balení = 4g)</t>
  </si>
  <si>
    <t>AVC</t>
  </si>
  <si>
    <t>P</t>
  </si>
  <si>
    <t>Q</t>
  </si>
  <si>
    <t>zamýšlený zisk</t>
  </si>
  <si>
    <t>PÁREK V ROHLÍKU - BOD ZVRATU</t>
  </si>
  <si>
    <t>přísp. na úhradu fixních nákladů (P-AVC):</t>
  </si>
  <si>
    <t>párek v rohlíku</t>
  </si>
  <si>
    <t>párek (nožka)</t>
  </si>
  <si>
    <t>hořčice/kečup</t>
  </si>
  <si>
    <t>ubrousek</t>
  </si>
  <si>
    <t>CELKEM</t>
  </si>
  <si>
    <t>FC</t>
  </si>
  <si>
    <t>mzda</t>
  </si>
  <si>
    <t>SZP</t>
  </si>
  <si>
    <t>zábor</t>
  </si>
  <si>
    <t>energie</t>
  </si>
  <si>
    <t>odpisy</t>
  </si>
  <si>
    <t>vstupní investice (odpis 3 roky)</t>
  </si>
  <si>
    <t>FC (mzda+SZP+zábor+energie+odpisy)/rok</t>
  </si>
  <si>
    <t>Q (pro zamýšlený zisk)</t>
  </si>
  <si>
    <t>brigádník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</si>
</sst>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5" formatCode="_-* #,##0\ &quot;Kč&quot;_-;\-* #,##0\ &quot;Kč&quot;_-;_-* &quot;-&quot;??\ &quot;Kč&quot;_-;_-@_-"/>
    <numFmt numFmtId="167" formatCode="_-* #,##0_-;\-* #,##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40"/>
      <color theme="1"/>
      <name val="Calibri"/>
      <family val="2"/>
      <charset val="238"/>
      <scheme val="minor"/>
    </font>
    <font>
      <b/>
      <sz val="40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sz val="3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2" applyFont="1"/>
    <xf numFmtId="0" fontId="2" fillId="0" borderId="0" xfId="0" applyFont="1"/>
    <xf numFmtId="44" fontId="2" fillId="0" borderId="0" xfId="2" applyFont="1"/>
    <xf numFmtId="0" fontId="2" fillId="2" borderId="1" xfId="0" applyFont="1" applyFill="1" applyBorder="1"/>
    <xf numFmtId="0" fontId="2" fillId="0" borderId="1" xfId="0" applyFont="1" applyBorder="1"/>
    <xf numFmtId="44" fontId="2" fillId="0" borderId="1" xfId="2" applyFont="1" applyBorder="1"/>
    <xf numFmtId="0" fontId="3" fillId="0" borderId="1" xfId="0" applyFont="1" applyBorder="1"/>
    <xf numFmtId="44" fontId="2" fillId="2" borderId="1" xfId="2" applyFont="1" applyFill="1" applyBorder="1"/>
    <xf numFmtId="44" fontId="3" fillId="0" borderId="1" xfId="2" applyFont="1" applyBorder="1"/>
    <xf numFmtId="165" fontId="2" fillId="0" borderId="1" xfId="2" applyNumberFormat="1" applyFont="1" applyBorder="1"/>
    <xf numFmtId="165" fontId="3" fillId="0" borderId="1" xfId="2" applyNumberFormat="1" applyFont="1" applyBorder="1"/>
    <xf numFmtId="0" fontId="4" fillId="2" borderId="0" xfId="0" applyFont="1" applyFill="1"/>
    <xf numFmtId="0" fontId="5" fillId="2" borderId="0" xfId="0" applyFont="1" applyFill="1"/>
    <xf numFmtId="0" fontId="5" fillId="0" borderId="1" xfId="0" applyFont="1" applyBorder="1"/>
    <xf numFmtId="44" fontId="5" fillId="0" borderId="1" xfId="2" applyFont="1" applyBorder="1"/>
    <xf numFmtId="167" fontId="5" fillId="0" borderId="1" xfId="1" applyNumberFormat="1" applyFont="1" applyBorder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="115" zoomScaleNormal="115" workbookViewId="0">
      <selection activeCell="C9" sqref="C9"/>
    </sheetView>
  </sheetViews>
  <sheetFormatPr defaultRowHeight="15" x14ac:dyDescent="0.25"/>
  <cols>
    <col min="1" max="1" width="103" bestFit="1" customWidth="1"/>
    <col min="2" max="2" width="38.42578125" bestFit="1" customWidth="1"/>
    <col min="3" max="3" width="11.85546875" bestFit="1" customWidth="1"/>
  </cols>
  <sheetData>
    <row r="1" spans="1:3" ht="39" x14ac:dyDescent="0.6">
      <c r="A1" s="12" t="s">
        <v>14</v>
      </c>
      <c r="B1" s="13"/>
    </row>
    <row r="2" spans="1:3" ht="39" x14ac:dyDescent="0.6">
      <c r="A2" s="14" t="s">
        <v>27</v>
      </c>
      <c r="B2" s="15">
        <v>150000</v>
      </c>
      <c r="C2" s="1"/>
    </row>
    <row r="3" spans="1:3" ht="39" x14ac:dyDescent="0.6">
      <c r="A3" s="14" t="s">
        <v>28</v>
      </c>
      <c r="B3" s="15">
        <f>List1!B14</f>
        <v>737800</v>
      </c>
      <c r="C3" s="1"/>
    </row>
    <row r="4" spans="1:3" ht="39" x14ac:dyDescent="0.6">
      <c r="A4" s="14" t="s">
        <v>10</v>
      </c>
      <c r="B4" s="15">
        <f>List1!B5</f>
        <v>10.199999999999999</v>
      </c>
      <c r="C4" s="1"/>
    </row>
    <row r="5" spans="1:3" ht="39" x14ac:dyDescent="0.6">
      <c r="A5" s="14" t="s">
        <v>11</v>
      </c>
      <c r="B5" s="15">
        <v>25</v>
      </c>
      <c r="C5" s="1"/>
    </row>
    <row r="6" spans="1:3" ht="39" x14ac:dyDescent="0.6">
      <c r="A6" s="14" t="s">
        <v>13</v>
      </c>
      <c r="B6" s="15">
        <v>20000</v>
      </c>
      <c r="C6" s="1"/>
    </row>
    <row r="7" spans="1:3" ht="39" x14ac:dyDescent="0.6">
      <c r="A7" s="14"/>
      <c r="B7" s="15"/>
      <c r="C7" s="1"/>
    </row>
    <row r="8" spans="1:3" ht="39" x14ac:dyDescent="0.6">
      <c r="A8" s="14" t="s">
        <v>15</v>
      </c>
      <c r="B8" s="15">
        <f>B5-B4</f>
        <v>14.8</v>
      </c>
      <c r="C8" s="1"/>
    </row>
    <row r="9" spans="1:3" ht="39" x14ac:dyDescent="0.6">
      <c r="A9" s="14" t="s">
        <v>12</v>
      </c>
      <c r="B9" s="16">
        <f>ROUNDUP(B3/B8,0)</f>
        <v>49852</v>
      </c>
      <c r="C9" s="1"/>
    </row>
    <row r="10" spans="1:3" ht="39" x14ac:dyDescent="0.6">
      <c r="A10" s="14" t="s">
        <v>29</v>
      </c>
      <c r="B10" s="16">
        <f>ROUNDUP((B3+B6)/B8,0)</f>
        <v>51203</v>
      </c>
      <c r="C10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topLeftCell="A7" workbookViewId="0">
      <selection activeCell="B15" sqref="B15"/>
    </sheetView>
  </sheetViews>
  <sheetFormatPr defaultRowHeight="51" x14ac:dyDescent="0.75"/>
  <cols>
    <col min="1" max="1" width="47" style="2" bestFit="1" customWidth="1"/>
    <col min="2" max="2" width="52" style="3" bestFit="1" customWidth="1"/>
    <col min="3" max="16384" width="9.140625" style="2"/>
  </cols>
  <sheetData>
    <row r="1" spans="1:2" x14ac:dyDescent="0.75">
      <c r="A1" s="4" t="s">
        <v>10</v>
      </c>
      <c r="B1" s="8" t="s">
        <v>16</v>
      </c>
    </row>
    <row r="2" spans="1:2" x14ac:dyDescent="0.75">
      <c r="A2" s="5" t="s">
        <v>17</v>
      </c>
      <c r="B2" s="6">
        <v>9</v>
      </c>
    </row>
    <row r="3" spans="1:2" x14ac:dyDescent="0.75">
      <c r="A3" s="5" t="s">
        <v>18</v>
      </c>
      <c r="B3" s="6">
        <v>1</v>
      </c>
    </row>
    <row r="4" spans="1:2" x14ac:dyDescent="0.75">
      <c r="A4" s="5" t="s">
        <v>19</v>
      </c>
      <c r="B4" s="6">
        <v>0.2</v>
      </c>
    </row>
    <row r="5" spans="1:2" x14ac:dyDescent="0.75">
      <c r="A5" s="7" t="s">
        <v>20</v>
      </c>
      <c r="B5" s="9">
        <f>SUM(B2:B4)</f>
        <v>10.199999999999999</v>
      </c>
    </row>
    <row r="6" spans="1:2" ht="294" customHeight="1" x14ac:dyDescent="0.75"/>
    <row r="7" spans="1:2" x14ac:dyDescent="0.75">
      <c r="A7" s="4" t="s">
        <v>21</v>
      </c>
      <c r="B7" s="8"/>
    </row>
    <row r="8" spans="1:2" x14ac:dyDescent="0.75">
      <c r="A8" s="5" t="s">
        <v>22</v>
      </c>
      <c r="B8" s="10">
        <f>12*35000</f>
        <v>420000</v>
      </c>
    </row>
    <row r="9" spans="1:2" x14ac:dyDescent="0.75">
      <c r="A9" s="5" t="s">
        <v>23</v>
      </c>
      <c r="B9" s="10">
        <f>0.34*B8</f>
        <v>142800</v>
      </c>
    </row>
    <row r="10" spans="1:2" x14ac:dyDescent="0.75">
      <c r="A10" s="5" t="s">
        <v>30</v>
      </c>
      <c r="B10" s="10">
        <v>35000</v>
      </c>
    </row>
    <row r="11" spans="1:2" x14ac:dyDescent="0.75">
      <c r="A11" s="5" t="s">
        <v>24</v>
      </c>
      <c r="B11" s="10">
        <f>12*2500</f>
        <v>30000</v>
      </c>
    </row>
    <row r="12" spans="1:2" x14ac:dyDescent="0.75">
      <c r="A12" s="5" t="s">
        <v>25</v>
      </c>
      <c r="B12" s="10">
        <f>12*5000</f>
        <v>60000</v>
      </c>
    </row>
    <row r="13" spans="1:2" x14ac:dyDescent="0.75">
      <c r="A13" s="5" t="s">
        <v>26</v>
      </c>
      <c r="B13" s="10">
        <f>'PÁREK V ROHLÍKU'!B2/3</f>
        <v>50000</v>
      </c>
    </row>
    <row r="14" spans="1:2" x14ac:dyDescent="0.75">
      <c r="A14" s="7" t="s">
        <v>20</v>
      </c>
      <c r="B14" s="11">
        <f>SUM(B8:B13)</f>
        <v>737800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XFD7"/>
    </sheetView>
  </sheetViews>
  <sheetFormatPr defaultRowHeight="15" x14ac:dyDescent="0.25"/>
  <sheetData>
    <row r="1" spans="1:3" x14ac:dyDescent="0.25">
      <c r="A1" t="s">
        <v>2</v>
      </c>
    </row>
    <row r="3" spans="1:3" x14ac:dyDescent="0.25">
      <c r="A3" t="s">
        <v>0</v>
      </c>
      <c r="B3">
        <v>25000</v>
      </c>
      <c r="C3" t="s">
        <v>3</v>
      </c>
    </row>
    <row r="4" spans="1:3" x14ac:dyDescent="0.25">
      <c r="A4" t="s">
        <v>1</v>
      </c>
      <c r="B4">
        <v>10000</v>
      </c>
      <c r="C4" t="s">
        <v>4</v>
      </c>
    </row>
    <row r="5" spans="1:3" x14ac:dyDescent="0.25">
      <c r="A5" t="s">
        <v>5</v>
      </c>
      <c r="B5">
        <v>3.5</v>
      </c>
    </row>
    <row r="6" spans="1:3" x14ac:dyDescent="0.25">
      <c r="A6" t="s">
        <v>6</v>
      </c>
      <c r="B6">
        <v>200</v>
      </c>
      <c r="C6" t="s">
        <v>7</v>
      </c>
    </row>
    <row r="7" spans="1:3" x14ac:dyDescent="0.25">
      <c r="A7" t="s">
        <v>8</v>
      </c>
      <c r="B7">
        <v>200</v>
      </c>
      <c r="C7" t="s">
        <v>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0713061-c717-463f-9340-803d56690ea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310517BA86E54AAFCEFAE13E68C5A1" ma:contentTypeVersion="14" ma:contentTypeDescription="Vytvoří nový dokument" ma:contentTypeScope="" ma:versionID="1af0b5e5b9f3de1fea2a2cbd29c28b43">
  <xsd:schema xmlns:xsd="http://www.w3.org/2001/XMLSchema" xmlns:xs="http://www.w3.org/2001/XMLSchema" xmlns:p="http://schemas.microsoft.com/office/2006/metadata/properties" xmlns:ns3="86070141-36e0-4b89-aa46-632b57d7f413" xmlns:ns4="30713061-c717-463f-9340-803d56690eae" targetNamespace="http://schemas.microsoft.com/office/2006/metadata/properties" ma:root="true" ma:fieldsID="d2aa40a0ac81814a388624279725c08a" ns3:_="" ns4:_="">
    <xsd:import namespace="86070141-36e0-4b89-aa46-632b57d7f413"/>
    <xsd:import namespace="30713061-c717-463f-9340-803d56690ea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70141-36e0-4b89-aa46-632b57d7f4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13061-c717-463f-9340-803d56690e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884CD0-9FEE-4227-8C7C-A56BAE1658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C317C2-AAC7-48B2-87BE-01C6744F4355}">
  <ds:schemaRefs>
    <ds:schemaRef ds:uri="30713061-c717-463f-9340-803d56690eae"/>
    <ds:schemaRef ds:uri="86070141-36e0-4b89-aa46-632b57d7f413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4623EC4-0757-40FA-AED1-27E74A300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70141-36e0-4b89-aa46-632b57d7f413"/>
    <ds:schemaRef ds:uri="30713061-c717-463f-9340-803d56690e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PÁREK V ROHLÍKU</vt:lpstr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Lejsal</dc:creator>
  <cp:lastModifiedBy>Matěj Lejsal</cp:lastModifiedBy>
  <dcterms:created xsi:type="dcterms:W3CDTF">2021-03-15T06:08:30Z</dcterms:created>
  <dcterms:modified xsi:type="dcterms:W3CDTF">2023-03-13T06:36:00Z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0x01010077310517BA86E54AAFCEFAE13E68C5A1</vt:lpwstr>
  </property>
</Properties>
</file>