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ína Janošová\Desktop\"/>
    </mc:Choice>
  </mc:AlternateContent>
  <xr:revisionPtr revIDLastSave="0" documentId="13_ncr:1_{88217599-2634-417C-A44C-E70788435E74}" xr6:coauthVersionLast="46" xr6:coauthVersionMax="46" xr10:uidLastSave="{00000000-0000-0000-0000-000000000000}"/>
  <bookViews>
    <workbookView xWindow="-108" yWindow="-108" windowWidth="23256" windowHeight="12576" xr2:uid="{2CD2E875-7E2B-4CDA-A980-2450EA812E8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4" i="1"/>
  <c r="F13" i="1"/>
  <c r="F14" i="1"/>
  <c r="F15" i="1"/>
  <c r="F16" i="1"/>
  <c r="F17" i="1"/>
  <c r="F18" i="1"/>
  <c r="F19" i="1"/>
  <c r="F20" i="1"/>
  <c r="F21" i="1"/>
  <c r="F12" i="1"/>
  <c r="E13" i="1"/>
  <c r="E14" i="1"/>
  <c r="E15" i="1"/>
  <c r="E16" i="1"/>
  <c r="E17" i="1"/>
  <c r="E18" i="1"/>
  <c r="E19" i="1"/>
  <c r="E20" i="1"/>
  <c r="E21" i="1"/>
  <c r="E12" i="1"/>
  <c r="D12" i="1"/>
  <c r="C22" i="1"/>
  <c r="G69" i="1"/>
  <c r="J63" i="1"/>
  <c r="I63" i="1"/>
  <c r="G61" i="1"/>
  <c r="G63" i="1"/>
  <c r="J59" i="1"/>
  <c r="I59" i="1"/>
  <c r="H59" i="1"/>
  <c r="G59" i="1"/>
  <c r="F52" i="1"/>
  <c r="F49" i="1"/>
  <c r="F47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32" i="1"/>
  <c r="E34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32" i="1"/>
  <c r="D32" i="1"/>
  <c r="C47" i="1"/>
  <c r="F22" i="1" l="1"/>
</calcChain>
</file>

<file path=xl/sharedStrings.xml><?xml version="1.0" encoding="utf-8"?>
<sst xmlns="http://schemas.openxmlformats.org/spreadsheetml/2006/main" count="78" uniqueCount="61">
  <si>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</si>
  <si>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</si>
  <si>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</si>
  <si>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</si>
  <si>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</si>
  <si>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</si>
  <si>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</si>
  <si>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</si>
  <si>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</si>
  <si>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</si>
  <si>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>Pro ověření hypotézy jsme použili</t>
    </r>
    <r>
      <rPr>
        <sz val="14"/>
        <color rgb="FFC00000"/>
        <rFont val="Calibri"/>
        <family val="2"/>
        <charset val="238"/>
        <scheme val="minor"/>
      </rPr>
      <t xml:space="preserve"> </t>
    </r>
    <r>
      <rPr>
        <b/>
        <sz val="14"/>
        <color rgb="FFC00000"/>
        <rFont val="Calibri"/>
        <family val="2"/>
        <charset val="238"/>
        <scheme val="minor"/>
      </rPr>
      <t>sebeposuzovací dotazník syndromu vyhoření s 10 položkami</t>
    </r>
    <r>
      <rPr>
        <sz val="14"/>
        <color rgb="FFC00000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 xml:space="preserve">(otázkami), </t>
    </r>
  </si>
  <si>
    <r>
      <t xml:space="preserve">na které respondenti odpovídali buď </t>
    </r>
    <r>
      <rPr>
        <b/>
        <sz val="14"/>
        <rFont val="Calibri"/>
        <family val="2"/>
        <charset val="238"/>
        <scheme val="minor"/>
      </rPr>
      <t>„ano“</t>
    </r>
    <r>
      <rPr>
        <sz val="14"/>
        <color theme="1"/>
        <rFont val="Calibri"/>
        <family val="2"/>
        <charset val="238"/>
        <scheme val="minor"/>
      </rPr>
      <t xml:space="preserve">, nebo </t>
    </r>
    <r>
      <rPr>
        <b/>
        <sz val="14"/>
        <rFont val="Calibri"/>
        <family val="2"/>
        <charset val="238"/>
        <scheme val="minor"/>
      </rPr>
      <t>„ne“</t>
    </r>
    <r>
      <rPr>
        <sz val="14"/>
        <color theme="1"/>
        <rFont val="Calibri"/>
        <family val="2"/>
        <charset val="238"/>
        <scheme val="minor"/>
      </rPr>
      <t xml:space="preserve">. </t>
    </r>
  </si>
  <si>
    <r>
      <t xml:space="preserve">Za kladnou odpověď jsme jim přiřadili 1 bod, za zápornou odpověď nulu. Celkově tedy mohl každý respondent dosáhnout </t>
    </r>
    <r>
      <rPr>
        <b/>
        <sz val="14"/>
        <color theme="1"/>
        <rFont val="Calibri"/>
        <family val="2"/>
        <charset val="238"/>
        <scheme val="minor"/>
      </rPr>
      <t>0-10 bodů</t>
    </r>
    <r>
      <rPr>
        <sz val="14"/>
        <color theme="1"/>
        <rFont val="Calibri"/>
        <family val="2"/>
        <charset val="238"/>
        <scheme val="minor"/>
      </rPr>
      <t xml:space="preserve">. </t>
    </r>
  </si>
  <si>
    <r>
      <rPr>
        <b/>
        <sz val="14"/>
        <color theme="1"/>
        <rFont val="Calibri"/>
        <family val="2"/>
        <charset val="238"/>
        <scheme val="minor"/>
      </rPr>
      <t xml:space="preserve">První soubor </t>
    </r>
    <r>
      <rPr>
        <b/>
        <sz val="14"/>
        <color rgb="FF0070C0"/>
        <rFont val="Calibri"/>
        <family val="2"/>
        <charset val="238"/>
        <scheme val="minor"/>
      </rPr>
      <t>(muži)</t>
    </r>
    <r>
      <rPr>
        <b/>
        <sz val="14"/>
        <color theme="1"/>
        <rFont val="Calibri"/>
        <family val="2"/>
        <charset val="238"/>
        <scheme val="minor"/>
      </rPr>
      <t>:</t>
    </r>
    <r>
      <rPr>
        <sz val="14"/>
        <color theme="1"/>
        <rFont val="Calibri"/>
        <family val="2"/>
        <charset val="238"/>
        <scheme val="minor"/>
      </rPr>
      <t xml:space="preserve"> </t>
    </r>
  </si>
  <si>
    <t>respondent č.</t>
  </si>
  <si>
    <t>počet bodů (x)</t>
  </si>
  <si>
    <t>Průměr u mužů (x')</t>
  </si>
  <si>
    <t>rozdíl od průměru (x-x')</t>
  </si>
  <si>
    <r>
      <t>(x-x')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</si>
  <si>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Součet:</t>
  </si>
  <si>
    <t xml:space="preserve">Vzorec pro rozptyl (muži): </t>
  </si>
  <si>
    <r>
      <t>R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 xml:space="preserve"> = </t>
    </r>
    <r>
      <rPr>
        <b/>
        <u/>
        <sz val="11"/>
        <color theme="1"/>
        <rFont val="Calibri"/>
        <family val="2"/>
        <charset val="238"/>
        <scheme val="minor"/>
      </rPr>
      <t>součet (x-x')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</t>
    </r>
  </si>
  <si>
    <r>
      <t>N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</si>
  <si>
    <r>
      <t xml:space="preserve">Směrodatná odchylka (muži): </t>
    </r>
    <r>
      <rPr>
        <b/>
        <sz val="11"/>
        <color theme="1"/>
        <rFont val="Calibri"/>
        <family val="2"/>
        <charset val="238"/>
        <scheme val="minor"/>
      </rPr>
      <t>odmocnina z hodnoty R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</si>
  <si>
    <r>
      <rPr>
        <b/>
        <sz val="11"/>
        <color theme="1"/>
        <rFont val="Calibri"/>
        <family val="2"/>
        <charset val="238"/>
        <scheme val="minor"/>
      </rPr>
      <t>R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 xml:space="preserve"> = </t>
    </r>
  </si>
  <si>
    <r>
      <rPr>
        <b/>
        <sz val="11"/>
        <color theme="1"/>
        <rFont val="Calibri"/>
        <family val="2"/>
        <charset val="238"/>
        <scheme val="minor"/>
      </rPr>
      <t>SD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 xml:space="preserve"> = </t>
    </r>
  </si>
  <si>
    <t>SOUČET:</t>
  </si>
  <si>
    <r>
      <t>"rovná se"</t>
    </r>
    <r>
      <rPr>
        <sz val="11"/>
        <color rgb="FFFF0000"/>
        <rFont val="Calibri"/>
        <family val="2"/>
        <charset val="238"/>
        <scheme val="minor"/>
      </rPr>
      <t>SUMA(buňka;buňka)</t>
    </r>
  </si>
  <si>
    <t>ROZDÍL:</t>
  </si>
  <si>
    <t>PODÍL:</t>
  </si>
  <si>
    <r>
      <t>"rovná se"</t>
    </r>
    <r>
      <rPr>
        <sz val="11"/>
        <color rgb="FFFF0000"/>
        <rFont val="Calibri"/>
        <family val="2"/>
        <charset val="238"/>
        <scheme val="minor"/>
      </rPr>
      <t>buňka/buňka</t>
    </r>
  </si>
  <si>
    <r>
      <t xml:space="preserve">"rovná se </t>
    </r>
    <r>
      <rPr>
        <sz val="11"/>
        <color rgb="FFFF0000"/>
        <rFont val="Calibri"/>
        <family val="2"/>
        <charset val="238"/>
        <scheme val="minor"/>
      </rPr>
      <t>buňka-buňka</t>
    </r>
  </si>
  <si>
    <t>MOCNINA:</t>
  </si>
  <si>
    <r>
      <t>"rovná se"</t>
    </r>
    <r>
      <rPr>
        <sz val="11"/>
        <color rgb="FFFF0000"/>
        <rFont val="Calibri"/>
        <family val="2"/>
        <charset val="238"/>
        <scheme val="minor"/>
      </rPr>
      <t>POWER(buňka;2)</t>
    </r>
  </si>
  <si>
    <t>"rovná se"</t>
  </si>
  <si>
    <t>ODMOCNINA(buňka)</t>
  </si>
  <si>
    <r>
      <rPr>
        <b/>
        <sz val="14"/>
        <color theme="1"/>
        <rFont val="Calibri"/>
        <family val="2"/>
        <charset val="238"/>
        <scheme val="minor"/>
      </rPr>
      <t>Druhý soubor</t>
    </r>
    <r>
      <rPr>
        <b/>
        <sz val="14"/>
        <color rgb="FFC00000"/>
        <rFont val="Calibri"/>
        <family val="2"/>
        <charset val="238"/>
        <scheme val="minor"/>
      </rPr>
      <t xml:space="preserve"> (ženy)</t>
    </r>
    <r>
      <rPr>
        <b/>
        <sz val="14"/>
        <color theme="1"/>
        <rFont val="Calibri"/>
        <family val="2"/>
        <charset val="238"/>
        <scheme val="minor"/>
      </rPr>
      <t>:</t>
    </r>
    <r>
      <rPr>
        <sz val="14"/>
        <color theme="1"/>
        <rFont val="Calibri"/>
        <family val="2"/>
        <charset val="238"/>
        <scheme val="minor"/>
      </rPr>
      <t xml:space="preserve"> </t>
    </r>
  </si>
  <si>
    <t>Průměr u žen (x')</t>
  </si>
  <si>
    <t>11.</t>
  </si>
  <si>
    <t>12.</t>
  </si>
  <si>
    <t>13.</t>
  </si>
  <si>
    <t xml:space="preserve">14. </t>
  </si>
  <si>
    <t>15.</t>
  </si>
  <si>
    <t xml:space="preserve">Vzorec pro rozptyl (ženy): </t>
  </si>
  <si>
    <r>
      <t>R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= </t>
    </r>
    <r>
      <rPr>
        <b/>
        <u/>
        <sz val="11"/>
        <color theme="1"/>
        <rFont val="Calibri"/>
        <family val="2"/>
        <charset val="238"/>
        <scheme val="minor"/>
      </rPr>
      <t>součet (x-x')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</t>
    </r>
  </si>
  <si>
    <r>
      <t>N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</si>
  <si>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r>
      <t>R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= </t>
    </r>
  </si>
  <si>
    <r>
      <t xml:space="preserve">Směrodatná odchylka (ženy): </t>
    </r>
    <r>
      <rPr>
        <b/>
        <sz val="11"/>
        <color theme="1"/>
        <rFont val="Calibri"/>
        <family val="2"/>
        <charset val="238"/>
        <scheme val="minor"/>
      </rPr>
      <t>odmocnina z hodnoty R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</si>
  <si>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r>
      <t>SD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= </t>
    </r>
  </si>
  <si>
    <r>
      <t xml:space="preserve">Ověřujeme </t>
    </r>
    <r>
      <rPr>
        <b/>
        <sz val="14"/>
        <color theme="1"/>
        <rFont val="Calibri"/>
        <family val="2"/>
        <charset val="238"/>
        <scheme val="minor"/>
      </rPr>
      <t>hypotézu, že ženy v pomáhajících profesích jsou</t>
    </r>
    <r>
      <rPr>
        <sz val="14"/>
        <color theme="1"/>
        <rFont val="Calibri"/>
        <family val="2"/>
        <charset val="238"/>
        <scheme val="minor"/>
      </rPr>
      <t xml:space="preserve"> celkově (v důsledku vyšší zátěže péčí o rodinu) </t>
    </r>
  </si>
  <si>
    <r>
      <rPr>
        <b/>
        <sz val="14"/>
        <color theme="1"/>
        <rFont val="Calibri"/>
        <family val="2"/>
        <charset val="238"/>
        <scheme val="minor"/>
      </rPr>
      <t>více ohrožené syndromem vyhoření</t>
    </r>
    <r>
      <rPr>
        <sz val="14"/>
        <color theme="1"/>
        <rFont val="Calibri"/>
        <family val="2"/>
        <charset val="238"/>
        <scheme val="minor"/>
      </rPr>
      <t xml:space="preserve"> než muži. </t>
    </r>
  </si>
  <si>
    <t>ODMOCNINA:</t>
  </si>
  <si>
    <t>PŘÍKAZY V EXCELU:</t>
  </si>
  <si>
    <r>
      <t xml:space="preserve">DÁLE PROSÍM DOSAĎTE DO VZORCE PRO </t>
    </r>
    <r>
      <rPr>
        <b/>
        <sz val="11"/>
        <color theme="1"/>
        <rFont val="Calibri"/>
        <family val="2"/>
        <charset val="238"/>
        <scheme val="minor"/>
      </rPr>
      <t>T-TEST</t>
    </r>
    <r>
      <rPr>
        <sz val="11"/>
        <color theme="1"/>
        <rFont val="Calibri"/>
        <family val="2"/>
        <charset val="238"/>
        <scheme val="minor"/>
      </rPr>
      <t xml:space="preserve"> (viz PDF)</t>
    </r>
  </si>
  <si>
    <t>první čitatel</t>
  </si>
  <si>
    <t>první jmenovatel</t>
  </si>
  <si>
    <t>první vzoreček</t>
  </si>
  <si>
    <t>druhý čitatel</t>
  </si>
  <si>
    <t>druhý jmenovatel</t>
  </si>
  <si>
    <t>druhý vzoreček</t>
  </si>
  <si>
    <t>t-test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</si>
</sst>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ont="1"/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2" fontId="0" fillId="0" borderId="0" xfId="0" applyNumberFormat="1"/>
    <xf numFmtId="0" fontId="2" fillId="2" borderId="0" xfId="0" applyFont="1" applyFill="1"/>
    <xf numFmtId="2" fontId="2" fillId="2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56</xdr:row>
      <xdr:rowOff>124520</xdr:rowOff>
    </xdr:from>
    <xdr:to>
      <xdr:col>4</xdr:col>
      <xdr:colOff>137160</xdr:colOff>
      <xdr:row>64</xdr:row>
      <xdr:rowOff>105093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8F3A35-403C-4EBE-8C20-50D5AE2D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1379260"/>
          <a:ext cx="3322319" cy="1443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5502-4E64-4B9C-AEE5-77270FD50E97}">
  <dimension ref="B2:K69"/>
  <sheetViews>
    <sheetView tabSelected="1" topLeftCell="A19" workbookViewId="0">
      <selection activeCell="H29" sqref="H29"/>
    </sheetView>
  </sheetViews>
  <sheetFormatPr defaultRowHeight="14.4" x14ac:dyDescent="0.3"/>
  <cols>
    <col min="2" max="2" width="12.77734375" customWidth="1"/>
    <col min="3" max="3" width="14.77734375" customWidth="1"/>
    <col min="4" max="4" width="18.88671875" customWidth="1"/>
    <col min="5" max="5" width="20.6640625" customWidth="1"/>
    <col min="6" max="6" width="16.5546875" customWidth="1"/>
    <col min="9" max="9" width="12" customWidth="1"/>
  </cols>
  <sheetData>
    <row r="2" spans="2:6" ht="27.6" customHeight="1" x14ac:dyDescent="0.35">
      <c r="B2" s="2" t="s">
        <v>49</v>
      </c>
    </row>
    <row r="3" spans="2:6" ht="18" x14ac:dyDescent="0.35">
      <c r="B3" s="2" t="s">
        <v>50</v>
      </c>
    </row>
    <row r="5" spans="2:6" ht="18" x14ac:dyDescent="0.35">
      <c r="B5" s="2" t="s">
        <v>10</v>
      </c>
    </row>
    <row r="6" spans="2:6" ht="18" x14ac:dyDescent="0.35">
      <c r="B6" s="2" t="s">
        <v>11</v>
      </c>
    </row>
    <row r="7" spans="2:6" ht="18" x14ac:dyDescent="0.35">
      <c r="B7" s="2" t="s">
        <v>12</v>
      </c>
    </row>
    <row r="10" spans="2:6" ht="18" x14ac:dyDescent="0.35">
      <c r="B10" s="2" t="s">
        <v>13</v>
      </c>
    </row>
    <row r="11" spans="2:6" ht="24" customHeight="1" x14ac:dyDescent="0.3">
      <c r="B11" s="3" t="s">
        <v>14</v>
      </c>
      <c r="C11" s="1" t="s">
        <v>15</v>
      </c>
      <c r="D11" t="s">
        <v>16</v>
      </c>
      <c r="E11" t="s">
        <v>17</v>
      </c>
      <c r="F11" s="1" t="s">
        <v>18</v>
      </c>
    </row>
    <row r="12" spans="2:6" ht="16.95" customHeight="1" x14ac:dyDescent="0.3">
      <c r="B12" s="5" t="s">
        <v>0</v>
      </c>
      <c r="C12" s="5">
        <v>4</v>
      </c>
      <c r="D12" s="6">
        <f>55/10</f>
        <v>5.5</v>
      </c>
      <c r="E12" s="6">
        <f>C12-D12</f>
        <v>-1.5</v>
      </c>
      <c r="F12" s="6">
        <f>POWER(E12,2)</f>
        <v>2.25</v>
      </c>
    </row>
    <row r="13" spans="2:6" ht="16.95" customHeight="1" x14ac:dyDescent="0.3">
      <c r="B13" s="5" t="s">
        <v>1</v>
      </c>
      <c r="C13" s="5">
        <v>7</v>
      </c>
      <c r="D13" s="6">
        <v>5.5</v>
      </c>
      <c r="E13" s="6">
        <f t="shared" ref="E13:E21" si="0">C13-D13</f>
        <v>1.5</v>
      </c>
      <c r="F13" s="6">
        <f t="shared" ref="F13:F21" si="1">POWER(E13,2)</f>
        <v>2.25</v>
      </c>
    </row>
    <row r="14" spans="2:6" ht="16.95" customHeight="1" x14ac:dyDescent="0.3">
      <c r="B14" s="5" t="s">
        <v>2</v>
      </c>
      <c r="C14" s="5">
        <v>5</v>
      </c>
      <c r="D14" s="6">
        <v>5.5</v>
      </c>
      <c r="E14" s="6">
        <f t="shared" si="0"/>
        <v>-0.5</v>
      </c>
      <c r="F14" s="6">
        <f t="shared" si="1"/>
        <v>0.25</v>
      </c>
    </row>
    <row r="15" spans="2:6" ht="16.95" customHeight="1" x14ac:dyDescent="0.3">
      <c r="B15" s="5" t="s">
        <v>3</v>
      </c>
      <c r="C15" s="5">
        <v>5</v>
      </c>
      <c r="D15" s="6">
        <v>5.5</v>
      </c>
      <c r="E15" s="6">
        <f t="shared" si="0"/>
        <v>-0.5</v>
      </c>
      <c r="F15" s="6">
        <f t="shared" si="1"/>
        <v>0.25</v>
      </c>
    </row>
    <row r="16" spans="2:6" ht="16.95" customHeight="1" x14ac:dyDescent="0.3">
      <c r="B16" s="5" t="s">
        <v>4</v>
      </c>
      <c r="C16" s="5">
        <v>8</v>
      </c>
      <c r="D16" s="6">
        <v>5.5</v>
      </c>
      <c r="E16" s="6">
        <f t="shared" si="0"/>
        <v>2.5</v>
      </c>
      <c r="F16" s="6">
        <f t="shared" si="1"/>
        <v>6.25</v>
      </c>
    </row>
    <row r="17" spans="2:11" ht="16.95" customHeight="1" x14ac:dyDescent="0.3">
      <c r="B17" s="5" t="s">
        <v>5</v>
      </c>
      <c r="C17" s="5">
        <v>6</v>
      </c>
      <c r="D17" s="6">
        <v>5.5</v>
      </c>
      <c r="E17" s="6">
        <f t="shared" si="0"/>
        <v>0.5</v>
      </c>
      <c r="F17" s="6">
        <f t="shared" si="1"/>
        <v>0.25</v>
      </c>
    </row>
    <row r="18" spans="2:11" ht="16.95" customHeight="1" x14ac:dyDescent="0.3">
      <c r="B18" s="5" t="s">
        <v>6</v>
      </c>
      <c r="C18" s="5">
        <v>8</v>
      </c>
      <c r="D18" s="6">
        <v>5.5</v>
      </c>
      <c r="E18" s="6">
        <f t="shared" si="0"/>
        <v>2.5</v>
      </c>
      <c r="F18" s="6">
        <f t="shared" si="1"/>
        <v>6.25</v>
      </c>
      <c r="I18" s="8" t="s">
        <v>52</v>
      </c>
    </row>
    <row r="19" spans="2:11" ht="16.95" customHeight="1" x14ac:dyDescent="0.3">
      <c r="B19" s="5" t="s">
        <v>7</v>
      </c>
      <c r="C19" s="5">
        <v>3</v>
      </c>
      <c r="D19" s="6">
        <v>5.5</v>
      </c>
      <c r="E19" s="6">
        <f t="shared" si="0"/>
        <v>-2.5</v>
      </c>
      <c r="F19" s="6">
        <f t="shared" si="1"/>
        <v>6.25</v>
      </c>
    </row>
    <row r="20" spans="2:11" ht="16.95" customHeight="1" x14ac:dyDescent="0.3">
      <c r="B20" s="5" t="s">
        <v>8</v>
      </c>
      <c r="C20" s="5">
        <v>6</v>
      </c>
      <c r="D20" s="6">
        <v>5.5</v>
      </c>
      <c r="E20" s="6">
        <f t="shared" si="0"/>
        <v>0.5</v>
      </c>
      <c r="F20" s="6">
        <f t="shared" si="1"/>
        <v>0.25</v>
      </c>
      <c r="I20" t="s">
        <v>26</v>
      </c>
      <c r="J20" t="s">
        <v>27</v>
      </c>
    </row>
    <row r="21" spans="2:11" ht="16.95" customHeight="1" x14ac:dyDescent="0.3">
      <c r="B21" s="5" t="s">
        <v>9</v>
      </c>
      <c r="C21" s="5">
        <v>3</v>
      </c>
      <c r="D21" s="6">
        <v>5.5</v>
      </c>
      <c r="E21" s="6">
        <f t="shared" si="0"/>
        <v>-2.5</v>
      </c>
      <c r="F21" s="6">
        <f t="shared" si="1"/>
        <v>6.25</v>
      </c>
      <c r="I21" t="s">
        <v>28</v>
      </c>
      <c r="J21" t="s">
        <v>31</v>
      </c>
    </row>
    <row r="22" spans="2:11" x14ac:dyDescent="0.3">
      <c r="B22" s="4" t="s">
        <v>19</v>
      </c>
      <c r="C22">
        <f>SUM(C12:C21)</f>
        <v>55</v>
      </c>
      <c r="E22" s="4" t="s">
        <v>19</v>
      </c>
      <c r="F22" s="12">
        <f>SUM(F12:F21)</f>
        <v>30.5</v>
      </c>
      <c r="I22" t="s">
        <v>29</v>
      </c>
      <c r="J22" t="s">
        <v>30</v>
      </c>
    </row>
    <row r="23" spans="2:11" x14ac:dyDescent="0.3">
      <c r="I23" t="s">
        <v>32</v>
      </c>
      <c r="J23" t="s">
        <v>33</v>
      </c>
    </row>
    <row r="24" spans="2:11" ht="16.8" x14ac:dyDescent="0.35">
      <c r="B24" s="7" t="s">
        <v>20</v>
      </c>
      <c r="D24" s="8" t="s">
        <v>21</v>
      </c>
      <c r="E24" s="13" t="s">
        <v>24</v>
      </c>
      <c r="F24">
        <f>F22/10</f>
        <v>3.05</v>
      </c>
      <c r="I24" s="10" t="s">
        <v>51</v>
      </c>
      <c r="J24" t="s">
        <v>34</v>
      </c>
      <c r="K24" s="11" t="s">
        <v>35</v>
      </c>
    </row>
    <row r="25" spans="2:11" ht="15.6" x14ac:dyDescent="0.35">
      <c r="D25" s="9" t="s">
        <v>22</v>
      </c>
    </row>
    <row r="27" spans="2:11" ht="15.6" x14ac:dyDescent="0.35">
      <c r="B27" t="s">
        <v>23</v>
      </c>
      <c r="E27" s="13" t="s">
        <v>25</v>
      </c>
      <c r="F27" s="14">
        <f>SQRT(F24)</f>
        <v>1.7464249196572981</v>
      </c>
    </row>
    <row r="30" spans="2:11" ht="18" x14ac:dyDescent="0.35">
      <c r="B30" s="2" t="s">
        <v>36</v>
      </c>
    </row>
    <row r="31" spans="2:11" ht="16.2" x14ac:dyDescent="0.3">
      <c r="B31" s="3" t="s">
        <v>14</v>
      </c>
      <c r="C31" s="1" t="s">
        <v>15</v>
      </c>
      <c r="D31" t="s">
        <v>37</v>
      </c>
      <c r="E31" t="s">
        <v>17</v>
      </c>
      <c r="F31" s="1" t="s">
        <v>18</v>
      </c>
    </row>
    <row r="32" spans="2:11" x14ac:dyDescent="0.3">
      <c r="B32" s="5" t="s">
        <v>0</v>
      </c>
      <c r="C32" s="5">
        <v>3</v>
      </c>
      <c r="D32" s="6">
        <f>C47/15</f>
        <v>4.5999999999999996</v>
      </c>
      <c r="E32" s="6">
        <f>C32-D32</f>
        <v>-1.5999999999999996</v>
      </c>
      <c r="F32" s="6">
        <f>POWER(E32,2)</f>
        <v>2.5599999999999987</v>
      </c>
    </row>
    <row r="33" spans="2:6" x14ac:dyDescent="0.3">
      <c r="B33" s="5" t="s">
        <v>1</v>
      </c>
      <c r="C33" s="5">
        <v>5</v>
      </c>
      <c r="D33" s="6">
        <v>4.5999999999999996</v>
      </c>
      <c r="E33" s="6">
        <f>C33-D33</f>
        <v>0.40000000000000036</v>
      </c>
      <c r="F33" s="6">
        <f t="shared" ref="F33:F46" si="2">POWER(E33,2)</f>
        <v>0.16000000000000028</v>
      </c>
    </row>
    <row r="34" spans="2:6" x14ac:dyDescent="0.3">
      <c r="B34" s="5" t="s">
        <v>2</v>
      </c>
      <c r="C34" s="5">
        <v>4</v>
      </c>
      <c r="D34" s="6">
        <v>4.5999999999999996</v>
      </c>
      <c r="E34" s="6">
        <f>C34-D34</f>
        <v>-0.59999999999999964</v>
      </c>
      <c r="F34" s="6">
        <f t="shared" si="2"/>
        <v>0.3599999999999996</v>
      </c>
    </row>
    <row r="35" spans="2:6" x14ac:dyDescent="0.3">
      <c r="B35" s="5" t="s">
        <v>3</v>
      </c>
      <c r="C35" s="5">
        <v>6</v>
      </c>
      <c r="D35" s="6">
        <v>4.5999999999999996</v>
      </c>
      <c r="E35" s="6">
        <f t="shared" ref="E35:E46" si="3">C35-D35</f>
        <v>1.4000000000000004</v>
      </c>
      <c r="F35" s="6">
        <f t="shared" si="2"/>
        <v>1.9600000000000011</v>
      </c>
    </row>
    <row r="36" spans="2:6" x14ac:dyDescent="0.3">
      <c r="B36" s="5" t="s">
        <v>4</v>
      </c>
      <c r="C36" s="5">
        <v>5</v>
      </c>
      <c r="D36" s="6">
        <v>4.5999999999999996</v>
      </c>
      <c r="E36" s="6">
        <f t="shared" si="3"/>
        <v>0.40000000000000036</v>
      </c>
      <c r="F36" s="6">
        <f t="shared" si="2"/>
        <v>0.16000000000000028</v>
      </c>
    </row>
    <row r="37" spans="2:6" x14ac:dyDescent="0.3">
      <c r="B37" s="5" t="s">
        <v>5</v>
      </c>
      <c r="C37" s="5">
        <v>3</v>
      </c>
      <c r="D37" s="6">
        <v>4.5999999999999996</v>
      </c>
      <c r="E37" s="6">
        <f t="shared" si="3"/>
        <v>-1.5999999999999996</v>
      </c>
      <c r="F37" s="6">
        <f t="shared" si="2"/>
        <v>2.5599999999999987</v>
      </c>
    </row>
    <row r="38" spans="2:6" x14ac:dyDescent="0.3">
      <c r="B38" s="5" t="s">
        <v>6</v>
      </c>
      <c r="C38" s="5">
        <v>6</v>
      </c>
      <c r="D38" s="6">
        <v>4.5999999999999996</v>
      </c>
      <c r="E38" s="6">
        <f t="shared" si="3"/>
        <v>1.4000000000000004</v>
      </c>
      <c r="F38" s="6">
        <f t="shared" si="2"/>
        <v>1.9600000000000011</v>
      </c>
    </row>
    <row r="39" spans="2:6" x14ac:dyDescent="0.3">
      <c r="B39" s="5" t="s">
        <v>7</v>
      </c>
      <c r="C39" s="5">
        <v>5</v>
      </c>
      <c r="D39" s="6">
        <v>4.5999999999999996</v>
      </c>
      <c r="E39" s="6">
        <f t="shared" si="3"/>
        <v>0.40000000000000036</v>
      </c>
      <c r="F39" s="6">
        <f t="shared" si="2"/>
        <v>0.16000000000000028</v>
      </c>
    </row>
    <row r="40" spans="2:6" x14ac:dyDescent="0.3">
      <c r="B40" s="5" t="s">
        <v>8</v>
      </c>
      <c r="C40" s="5">
        <v>4</v>
      </c>
      <c r="D40" s="6">
        <v>4.5999999999999996</v>
      </c>
      <c r="E40" s="6">
        <f t="shared" si="3"/>
        <v>-0.59999999999999964</v>
      </c>
      <c r="F40" s="6">
        <f t="shared" si="2"/>
        <v>0.3599999999999996</v>
      </c>
    </row>
    <row r="41" spans="2:6" x14ac:dyDescent="0.3">
      <c r="B41" s="5" t="s">
        <v>9</v>
      </c>
      <c r="C41" s="5">
        <v>1</v>
      </c>
      <c r="D41" s="6">
        <v>4.5999999999999996</v>
      </c>
      <c r="E41" s="6">
        <f t="shared" si="3"/>
        <v>-3.5999999999999996</v>
      </c>
      <c r="F41" s="6">
        <f t="shared" si="2"/>
        <v>12.959999999999997</v>
      </c>
    </row>
    <row r="42" spans="2:6" x14ac:dyDescent="0.3">
      <c r="B42" s="5" t="s">
        <v>38</v>
      </c>
      <c r="C42" s="5">
        <v>4</v>
      </c>
      <c r="D42" s="6">
        <v>4.5999999999999996</v>
      </c>
      <c r="E42" s="6">
        <f t="shared" si="3"/>
        <v>-0.59999999999999964</v>
      </c>
      <c r="F42" s="6">
        <f t="shared" si="2"/>
        <v>0.3599999999999996</v>
      </c>
    </row>
    <row r="43" spans="2:6" x14ac:dyDescent="0.3">
      <c r="B43" s="5" t="s">
        <v>39</v>
      </c>
      <c r="C43" s="5">
        <v>4</v>
      </c>
      <c r="D43" s="6">
        <v>4.5999999999999996</v>
      </c>
      <c r="E43" s="6">
        <f t="shared" si="3"/>
        <v>-0.59999999999999964</v>
      </c>
      <c r="F43" s="6">
        <f t="shared" si="2"/>
        <v>0.3599999999999996</v>
      </c>
    </row>
    <row r="44" spans="2:6" x14ac:dyDescent="0.3">
      <c r="B44" s="5" t="s">
        <v>40</v>
      </c>
      <c r="C44" s="5">
        <v>9</v>
      </c>
      <c r="D44" s="6">
        <v>4.5999999999999996</v>
      </c>
      <c r="E44" s="6">
        <f t="shared" si="3"/>
        <v>4.4000000000000004</v>
      </c>
      <c r="F44" s="6">
        <f t="shared" si="2"/>
        <v>19.360000000000003</v>
      </c>
    </row>
    <row r="45" spans="2:6" x14ac:dyDescent="0.3">
      <c r="B45" s="5" t="s">
        <v>41</v>
      </c>
      <c r="C45" s="5">
        <v>4</v>
      </c>
      <c r="D45" s="6">
        <v>4.5999999999999996</v>
      </c>
      <c r="E45" s="6">
        <f t="shared" si="3"/>
        <v>-0.59999999999999964</v>
      </c>
      <c r="F45" s="6">
        <f t="shared" si="2"/>
        <v>0.3599999999999996</v>
      </c>
    </row>
    <row r="46" spans="2:6" x14ac:dyDescent="0.3">
      <c r="B46" s="5" t="s">
        <v>42</v>
      </c>
      <c r="C46" s="5">
        <v>6</v>
      </c>
      <c r="D46" s="6">
        <v>4.5999999999999996</v>
      </c>
      <c r="E46" s="6">
        <f t="shared" si="3"/>
        <v>1.4000000000000004</v>
      </c>
      <c r="F46" s="6">
        <f t="shared" si="2"/>
        <v>1.9600000000000011</v>
      </c>
    </row>
    <row r="47" spans="2:6" x14ac:dyDescent="0.3">
      <c r="B47" s="4" t="s">
        <v>19</v>
      </c>
      <c r="C47">
        <f>SUM(C32:C46)</f>
        <v>69</v>
      </c>
      <c r="E47" s="4" t="s">
        <v>19</v>
      </c>
      <c r="F47" s="12">
        <f>SUM(F32:F46)</f>
        <v>45.6</v>
      </c>
    </row>
    <row r="49" spans="2:10" ht="16.8" x14ac:dyDescent="0.35">
      <c r="B49" s="7" t="s">
        <v>43</v>
      </c>
      <c r="D49" s="8" t="s">
        <v>44</v>
      </c>
      <c r="E49" s="13" t="s">
        <v>46</v>
      </c>
      <c r="F49">
        <f>F47/15</f>
        <v>3.04</v>
      </c>
    </row>
    <row r="50" spans="2:10" ht="15.6" x14ac:dyDescent="0.35">
      <c r="D50" s="9" t="s">
        <v>45</v>
      </c>
    </row>
    <row r="52" spans="2:10" ht="15.6" x14ac:dyDescent="0.35">
      <c r="B52" t="s">
        <v>47</v>
      </c>
      <c r="E52" s="13" t="s">
        <v>48</v>
      </c>
      <c r="F52" s="14">
        <f>SQRT(F49)</f>
        <v>1.7435595774162693</v>
      </c>
    </row>
    <row r="55" spans="2:10" x14ac:dyDescent="0.3">
      <c r="B55" t="s">
        <v>53</v>
      </c>
    </row>
    <row r="57" spans="2:10" x14ac:dyDescent="0.3">
      <c r="F57" t="s">
        <v>54</v>
      </c>
      <c r="G57">
        <v>0.9</v>
      </c>
    </row>
    <row r="59" spans="2:10" x14ac:dyDescent="0.3">
      <c r="F59" t="s">
        <v>55</v>
      </c>
      <c r="G59">
        <f>10*3.05</f>
        <v>30.5</v>
      </c>
      <c r="H59">
        <f>15*3.04</f>
        <v>45.6</v>
      </c>
      <c r="I59">
        <f>G59+H59</f>
        <v>76.099999999999994</v>
      </c>
      <c r="J59" s="14">
        <f>SQRT(I59)</f>
        <v>8.7235313950257556</v>
      </c>
    </row>
    <row r="61" spans="2:10" x14ac:dyDescent="0.3">
      <c r="F61" s="15" t="s">
        <v>56</v>
      </c>
      <c r="G61" s="16">
        <f>G57/J59</f>
        <v>0.10316922806206544</v>
      </c>
    </row>
    <row r="63" spans="2:10" x14ac:dyDescent="0.3">
      <c r="F63" t="s">
        <v>57</v>
      </c>
      <c r="G63">
        <f>23*10*15</f>
        <v>3450</v>
      </c>
      <c r="I63">
        <f>G63/G65</f>
        <v>138</v>
      </c>
      <c r="J63" s="14">
        <f>SQRT(I63)</f>
        <v>11.74734012447073</v>
      </c>
    </row>
    <row r="65" spans="6:7" x14ac:dyDescent="0.3">
      <c r="F65" t="s">
        <v>58</v>
      </c>
      <c r="G65">
        <v>25</v>
      </c>
    </row>
    <row r="67" spans="6:7" x14ac:dyDescent="0.3">
      <c r="F67" s="15" t="s">
        <v>59</v>
      </c>
      <c r="G67" s="15">
        <v>11.75</v>
      </c>
    </row>
    <row r="69" spans="6:7" x14ac:dyDescent="0.3">
      <c r="F69" s="17" t="s">
        <v>60</v>
      </c>
      <c r="G69" s="18">
        <f>G61*G67</f>
        <v>1.212238429729269</v>
      </c>
    </row>
  </sheetData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Janošová</dc:creator>
  <cp:lastModifiedBy>Pavlína Janošová</cp:lastModifiedBy>
  <dcterms:created xsi:type="dcterms:W3CDTF">2021-04-21T17:54:51Z</dcterms:created>
  <dcterms:modified xsi:type="dcterms:W3CDTF">2021-04-27T15:29:21Z</dcterms:modified>
</cp:coreProperties>
</file>