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lashdisk PedF 15 1 2021 zlomena\PedF\Statistika 2020 21\validita a reliabilita\"/>
    </mc:Choice>
  </mc:AlternateContent>
  <bookViews>
    <workbookView xWindow="0" yWindow="0" windowWidth="17235" windowHeight="80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C40" i="1"/>
</calcChain>
</file>

<file path=xl/sharedStrings.xml><?xml version="1.0" encoding="utf-8"?>
<sst xmlns="http://schemas.openxmlformats.org/spreadsheetml/2006/main" count="68" uniqueCount="40">
  <si>
    <t/>
  </si>
  <si>
    <t>Case Processing Summary</t>
  </si>
  <si>
    <t>N</t>
  </si>
  <si>
    <t>%</t>
  </si>
  <si>
    <t>Cases</t>
  </si>
  <si>
    <t>Valid</t>
  </si>
  <si>
    <t>Total</t>
  </si>
  <si>
    <t>a. Listwise deletion based on all variables in the procedure.</t>
  </si>
  <si>
    <r>
      <t>Excluded</t>
    </r>
    <r>
      <rPr>
        <vertAlign val="superscript"/>
        <sz val="9"/>
        <color indexed="62"/>
        <rFont val="Arial"/>
      </rPr>
      <t>a</t>
    </r>
  </si>
  <si>
    <t>Reliability Statistics</t>
  </si>
  <si>
    <t>Cronbach's Alpha</t>
  </si>
  <si>
    <t>Cronbach's Alpha Based on Standardized Items</t>
  </si>
  <si>
    <t>N of Items</t>
  </si>
  <si>
    <t>Item Statistics</t>
  </si>
  <si>
    <t>Mean</t>
  </si>
  <si>
    <t>Std. Deviation</t>
  </si>
  <si>
    <t>TT3G07A</t>
  </si>
  <si>
    <t>TT3G07B</t>
  </si>
  <si>
    <t>TT3G07C</t>
  </si>
  <si>
    <t>TT3G07D</t>
  </si>
  <si>
    <t>TT3G07E</t>
  </si>
  <si>
    <t>TT3G07F</t>
  </si>
  <si>
    <t>TT3G07G</t>
  </si>
  <si>
    <t>Item-Total Statistics</t>
  </si>
  <si>
    <t>Scale Mean if Item Deleted</t>
  </si>
  <si>
    <t>Scale Variance if Item Deleted</t>
  </si>
  <si>
    <t>Corrected Item-Total Correlation</t>
  </si>
  <si>
    <t>Squared Multiple Correlation</t>
  </si>
  <si>
    <t>Cronbach's Alpha if Item Deleted</t>
  </si>
  <si>
    <t>Inter-Item Correlation Matrix</t>
  </si>
  <si>
    <t>Scale Statistics</t>
  </si>
  <si>
    <t>Variance</t>
  </si>
  <si>
    <t>sigma_t</t>
  </si>
  <si>
    <t>reliabilita</t>
  </si>
  <si>
    <t>standardní chyba měření</t>
  </si>
  <si>
    <t>jedince má výsledek</t>
  </si>
  <si>
    <t>t</t>
  </si>
  <si>
    <t>95% intervalu spolehlivosti pro skutečnou hodnotu motivace k učitelské profesi daného jedince</t>
  </si>
  <si>
    <t>dolní mez</t>
  </si>
  <si>
    <t>horní 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</si>
</sst>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8" formatCode="###0"/>
    <numFmt numFmtId="169" formatCode="###0.0"/>
    <numFmt numFmtId="170" formatCode="###0.000"/>
    <numFmt numFmtId="171" formatCode="###0.00"/>
    <numFmt numFmtId="178" formatCode="0.0"/>
  </numFmts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</font>
    <font>
      <b/>
      <sz val="11"/>
      <color indexed="60"/>
      <name val="Arial Bold"/>
    </font>
    <font>
      <sz val="9"/>
      <color indexed="62"/>
      <name val="Arial"/>
    </font>
    <font>
      <sz val="9"/>
      <color indexed="60"/>
      <name val="Arial"/>
    </font>
    <font>
      <vertAlign val="superscript"/>
      <sz val="9"/>
      <color indexed="62"/>
      <name val="Arial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/>
      <right style="thin">
        <color indexed="63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/>
      <top style="thin">
        <color indexed="61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2" fillId="0" borderId="0" xfId="1"/>
    <xf numFmtId="0" fontId="4" fillId="0" borderId="1" xfId="1" applyFont="1" applyBorder="1" applyAlignment="1">
      <alignment horizontal="left" wrapText="1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168" fontId="5" fillId="0" borderId="5" xfId="1" applyNumberFormat="1" applyFont="1" applyBorder="1" applyAlignment="1">
      <alignment horizontal="right" vertical="top"/>
    </xf>
    <xf numFmtId="169" fontId="5" fillId="0" borderId="6" xfId="1" applyNumberFormat="1" applyFont="1" applyBorder="1" applyAlignment="1">
      <alignment horizontal="right" vertical="top"/>
    </xf>
    <xf numFmtId="0" fontId="4" fillId="2" borderId="7" xfId="1" applyFont="1" applyFill="1" applyBorder="1" applyAlignment="1">
      <alignment horizontal="left" vertical="top" wrapText="1"/>
    </xf>
    <xf numFmtId="0" fontId="4" fillId="2" borderId="7" xfId="1" applyFont="1" applyFill="1" applyBorder="1" applyAlignment="1">
      <alignment horizontal="left" vertical="top" wrapText="1"/>
    </xf>
    <xf numFmtId="168" fontId="5" fillId="0" borderId="8" xfId="1" applyNumberFormat="1" applyFont="1" applyBorder="1" applyAlignment="1">
      <alignment horizontal="right" vertical="top"/>
    </xf>
    <xf numFmtId="169" fontId="5" fillId="0" borderId="9" xfId="1" applyNumberFormat="1" applyFont="1" applyBorder="1" applyAlignment="1">
      <alignment horizontal="right" vertical="top"/>
    </xf>
    <xf numFmtId="0" fontId="4" fillId="2" borderId="10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top" wrapText="1"/>
    </xf>
    <xf numFmtId="168" fontId="5" fillId="0" borderId="11" xfId="1" applyNumberFormat="1" applyFont="1" applyBorder="1" applyAlignment="1">
      <alignment horizontal="right" vertical="top"/>
    </xf>
    <xf numFmtId="169" fontId="5" fillId="0" borderId="12" xfId="1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left" vertical="top" wrapText="1"/>
    </xf>
    <xf numFmtId="0" fontId="4" fillId="0" borderId="13" xfId="1" applyFont="1" applyBorder="1" applyAlignment="1">
      <alignment horizontal="center" wrapText="1"/>
    </xf>
    <xf numFmtId="170" fontId="5" fillId="0" borderId="14" xfId="1" applyNumberFormat="1" applyFont="1" applyBorder="1" applyAlignment="1">
      <alignment horizontal="right" vertical="top"/>
    </xf>
    <xf numFmtId="170" fontId="5" fillId="0" borderId="15" xfId="1" applyNumberFormat="1" applyFont="1" applyBorder="1" applyAlignment="1">
      <alignment horizontal="right" vertical="top"/>
    </xf>
    <xf numFmtId="168" fontId="5" fillId="0" borderId="16" xfId="1" applyNumberFormat="1" applyFont="1" applyBorder="1" applyAlignment="1">
      <alignment horizontal="right" vertical="top"/>
    </xf>
    <xf numFmtId="171" fontId="5" fillId="0" borderId="5" xfId="1" applyNumberFormat="1" applyFont="1" applyBorder="1" applyAlignment="1">
      <alignment horizontal="right" vertical="top"/>
    </xf>
    <xf numFmtId="170" fontId="5" fillId="0" borderId="17" xfId="1" applyNumberFormat="1" applyFont="1" applyBorder="1" applyAlignment="1">
      <alignment horizontal="right" vertical="top"/>
    </xf>
    <xf numFmtId="168" fontId="5" fillId="0" borderId="6" xfId="1" applyNumberFormat="1" applyFont="1" applyBorder="1" applyAlignment="1">
      <alignment horizontal="right" vertical="top"/>
    </xf>
    <xf numFmtId="171" fontId="5" fillId="0" borderId="8" xfId="1" applyNumberFormat="1" applyFont="1" applyBorder="1" applyAlignment="1">
      <alignment horizontal="right" vertical="top"/>
    </xf>
    <xf numFmtId="170" fontId="5" fillId="0" borderId="18" xfId="1" applyNumberFormat="1" applyFont="1" applyBorder="1" applyAlignment="1">
      <alignment horizontal="right" vertical="top"/>
    </xf>
    <xf numFmtId="168" fontId="5" fillId="0" borderId="9" xfId="1" applyNumberFormat="1" applyFont="1" applyBorder="1" applyAlignment="1">
      <alignment horizontal="right" vertical="top"/>
    </xf>
    <xf numFmtId="171" fontId="5" fillId="0" borderId="11" xfId="1" applyNumberFormat="1" applyFont="1" applyBorder="1" applyAlignment="1">
      <alignment horizontal="right" vertical="top"/>
    </xf>
    <xf numFmtId="170" fontId="5" fillId="0" borderId="19" xfId="1" applyNumberFormat="1" applyFont="1" applyBorder="1" applyAlignment="1">
      <alignment horizontal="right" vertical="top"/>
    </xf>
    <xf numFmtId="168" fontId="5" fillId="0" borderId="12" xfId="1" applyNumberFormat="1" applyFont="1" applyBorder="1" applyAlignment="1">
      <alignment horizontal="right" vertical="top"/>
    </xf>
    <xf numFmtId="170" fontId="5" fillId="0" borderId="6" xfId="1" applyNumberFormat="1" applyFont="1" applyBorder="1" applyAlignment="1">
      <alignment horizontal="right" vertical="top"/>
    </xf>
    <xf numFmtId="170" fontId="5" fillId="0" borderId="9" xfId="1" applyNumberFormat="1" applyFont="1" applyBorder="1" applyAlignment="1">
      <alignment horizontal="right" vertical="top"/>
    </xf>
    <xf numFmtId="170" fontId="5" fillId="0" borderId="12" xfId="1" applyNumberFormat="1" applyFont="1" applyBorder="1" applyAlignment="1">
      <alignment horizontal="right" vertical="top"/>
    </xf>
    <xf numFmtId="170" fontId="5" fillId="0" borderId="5" xfId="1" applyNumberFormat="1" applyFont="1" applyBorder="1" applyAlignment="1">
      <alignment horizontal="right" vertical="top"/>
    </xf>
    <xf numFmtId="170" fontId="5" fillId="0" borderId="8" xfId="1" applyNumberFormat="1" applyFont="1" applyBorder="1" applyAlignment="1">
      <alignment horizontal="right" vertical="top"/>
    </xf>
    <xf numFmtId="170" fontId="5" fillId="0" borderId="11" xfId="1" applyNumberFormat="1" applyFont="1" applyBorder="1" applyAlignment="1">
      <alignment horizontal="right" vertical="top"/>
    </xf>
    <xf numFmtId="170" fontId="5" fillId="3" borderId="18" xfId="1" applyNumberFormat="1" applyFont="1" applyFill="1" applyBorder="1" applyAlignment="1">
      <alignment horizontal="right" vertical="top"/>
    </xf>
    <xf numFmtId="170" fontId="5" fillId="3" borderId="19" xfId="1" applyNumberFormat="1" applyFont="1" applyFill="1" applyBorder="1" applyAlignment="1">
      <alignment horizontal="right" vertical="top"/>
    </xf>
    <xf numFmtId="170" fontId="5" fillId="3" borderId="6" xfId="1" applyNumberFormat="1" applyFont="1" applyFill="1" applyBorder="1" applyAlignment="1">
      <alignment horizontal="right" vertical="top"/>
    </xf>
    <xf numFmtId="170" fontId="5" fillId="3" borderId="9" xfId="1" applyNumberFormat="1" applyFont="1" applyFill="1" applyBorder="1" applyAlignment="1">
      <alignment horizontal="right" vertical="top"/>
    </xf>
    <xf numFmtId="170" fontId="5" fillId="3" borderId="12" xfId="1" applyNumberFormat="1" applyFont="1" applyFill="1" applyBorder="1" applyAlignment="1">
      <alignment horizontal="right" vertical="top"/>
    </xf>
    <xf numFmtId="170" fontId="5" fillId="4" borderId="17" xfId="1" applyNumberFormat="1" applyFont="1" applyFill="1" applyBorder="1" applyAlignment="1">
      <alignment horizontal="right" vertical="top"/>
    </xf>
    <xf numFmtId="170" fontId="5" fillId="4" borderId="18" xfId="1" applyNumberFormat="1" applyFont="1" applyFill="1" applyBorder="1" applyAlignment="1">
      <alignment horizontal="right" vertical="top"/>
    </xf>
    <xf numFmtId="171" fontId="5" fillId="0" borderId="14" xfId="1" applyNumberFormat="1" applyFont="1" applyBorder="1" applyAlignment="1">
      <alignment horizontal="right" vertical="top"/>
    </xf>
    <xf numFmtId="170" fontId="7" fillId="0" borderId="15" xfId="1" applyNumberFormat="1" applyFont="1" applyBorder="1" applyAlignment="1">
      <alignment horizontal="right" vertical="top"/>
    </xf>
    <xf numFmtId="0" fontId="1" fillId="0" borderId="0" xfId="0" applyFont="1"/>
    <xf numFmtId="2" fontId="0" fillId="0" borderId="0" xfId="0" applyNumberFormat="1"/>
    <xf numFmtId="178" fontId="0" fillId="0" borderId="0" xfId="0" applyNumberForma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7"/>
  <sheetViews>
    <sheetView tabSelected="1" zoomScale="130" zoomScaleNormal="130" workbookViewId="0">
      <selection activeCell="F27" sqref="F27"/>
    </sheetView>
  </sheetViews>
  <sheetFormatPr defaultRowHeight="15"/>
  <cols>
    <col min="2" max="2" width="7.5703125" customWidth="1"/>
    <col min="3" max="3" width="13.5703125" customWidth="1"/>
    <col min="4" max="4" width="7.42578125" customWidth="1"/>
    <col min="5" max="5" width="5.5703125" customWidth="1"/>
  </cols>
  <sheetData>
    <row r="3" spans="1:11">
      <c r="A3" s="1" t="s">
        <v>1</v>
      </c>
      <c r="B3" s="1"/>
      <c r="C3" s="1"/>
      <c r="D3" s="1"/>
      <c r="E3" s="2"/>
    </row>
    <row r="4" spans="1:11">
      <c r="A4" s="3" t="s">
        <v>0</v>
      </c>
      <c r="B4" s="3"/>
      <c r="C4" s="4" t="s">
        <v>2</v>
      </c>
      <c r="D4" s="5" t="s">
        <v>3</v>
      </c>
      <c r="E4" s="2"/>
    </row>
    <row r="5" spans="1:11">
      <c r="A5" s="6" t="s">
        <v>4</v>
      </c>
      <c r="B5" s="7" t="s">
        <v>5</v>
      </c>
      <c r="C5" s="8">
        <v>3406</v>
      </c>
      <c r="D5" s="9">
        <v>98.810559907165654</v>
      </c>
      <c r="E5" s="2"/>
    </row>
    <row r="6" spans="1:11">
      <c r="A6" s="10"/>
      <c r="B6" s="11" t="s">
        <v>8</v>
      </c>
      <c r="C6" s="12">
        <v>41</v>
      </c>
      <c r="D6" s="13">
        <v>1.1894400928343487</v>
      </c>
      <c r="E6" s="2"/>
    </row>
    <row r="7" spans="1:11">
      <c r="A7" s="14"/>
      <c r="B7" s="15" t="s">
        <v>6</v>
      </c>
      <c r="C7" s="16">
        <v>3447</v>
      </c>
      <c r="D7" s="17">
        <v>100</v>
      </c>
      <c r="E7" s="2"/>
    </row>
    <row r="8" spans="1:11">
      <c r="A8" s="18" t="s">
        <v>7</v>
      </c>
      <c r="B8" s="18"/>
      <c r="C8" s="18"/>
      <c r="D8" s="18"/>
      <c r="E8" s="2"/>
    </row>
    <row r="10" spans="1:11">
      <c r="A10" s="1" t="s">
        <v>9</v>
      </c>
      <c r="B10" s="1"/>
      <c r="C10" s="1"/>
      <c r="D10" s="2"/>
    </row>
    <row r="11" spans="1:11" ht="60.75">
      <c r="A11" s="4" t="s">
        <v>10</v>
      </c>
      <c r="B11" s="19" t="s">
        <v>11</v>
      </c>
      <c r="C11" s="5" t="s">
        <v>12</v>
      </c>
      <c r="D11" s="2"/>
    </row>
    <row r="12" spans="1:11">
      <c r="A12" s="20">
        <v>0.75227072866661882</v>
      </c>
      <c r="B12" s="21">
        <v>0.7505948263782678</v>
      </c>
      <c r="C12" s="22">
        <v>7</v>
      </c>
      <c r="D12" s="2"/>
    </row>
    <row r="14" spans="1:11">
      <c r="A14" s="1" t="s">
        <v>13</v>
      </c>
      <c r="B14" s="1"/>
      <c r="C14" s="1"/>
      <c r="D14" s="1"/>
      <c r="E14" s="1" t="s">
        <v>23</v>
      </c>
      <c r="F14" s="1"/>
      <c r="G14" s="1"/>
      <c r="H14" s="1"/>
      <c r="I14" s="1"/>
      <c r="J14" s="1"/>
      <c r="K14" s="2"/>
    </row>
    <row r="15" spans="1:11" ht="48.75">
      <c r="A15" s="3" t="s">
        <v>0</v>
      </c>
      <c r="B15" s="4" t="s">
        <v>14</v>
      </c>
      <c r="C15" s="19" t="s">
        <v>15</v>
      </c>
      <c r="D15" s="5" t="s">
        <v>2</v>
      </c>
      <c r="E15" s="3" t="s">
        <v>0</v>
      </c>
      <c r="F15" s="4" t="s">
        <v>24</v>
      </c>
      <c r="G15" s="19" t="s">
        <v>25</v>
      </c>
      <c r="H15" s="19" t="s">
        <v>26</v>
      </c>
      <c r="I15" s="19" t="s">
        <v>27</v>
      </c>
      <c r="J15" s="5" t="s">
        <v>28</v>
      </c>
      <c r="K15" s="2"/>
    </row>
    <row r="16" spans="1:11">
      <c r="A16" s="7" t="s">
        <v>16</v>
      </c>
      <c r="B16" s="23">
        <v>2.5390487375220201</v>
      </c>
      <c r="C16" s="24">
        <v>0.88357612011200248</v>
      </c>
      <c r="D16" s="25">
        <v>3406</v>
      </c>
      <c r="E16" s="7" t="s">
        <v>16</v>
      </c>
      <c r="F16" s="23">
        <v>17.79271873165003</v>
      </c>
      <c r="G16" s="24">
        <v>9.9417501981042378</v>
      </c>
      <c r="H16" s="43">
        <v>0.58164127382844388</v>
      </c>
      <c r="I16" s="24">
        <v>0.51831132641240862</v>
      </c>
      <c r="J16" s="40">
        <v>0.6955798793034641</v>
      </c>
      <c r="K16" s="2"/>
    </row>
    <row r="17" spans="1:11">
      <c r="A17" s="11" t="s">
        <v>17</v>
      </c>
      <c r="B17" s="26">
        <v>2.6324133881385792</v>
      </c>
      <c r="C17" s="27">
        <v>0.8758099355208151</v>
      </c>
      <c r="D17" s="28">
        <v>3406</v>
      </c>
      <c r="E17" s="11" t="s">
        <v>17</v>
      </c>
      <c r="F17" s="26">
        <v>17.699354081033469</v>
      </c>
      <c r="G17" s="27">
        <v>9.9277940026367943</v>
      </c>
      <c r="H17" s="44">
        <v>0.5922156918405701</v>
      </c>
      <c r="I17" s="27">
        <v>0.59595651682634576</v>
      </c>
      <c r="J17" s="41">
        <v>0.69321920924461988</v>
      </c>
      <c r="K17" s="2"/>
    </row>
    <row r="18" spans="1:11">
      <c r="A18" s="11" t="s">
        <v>18</v>
      </c>
      <c r="B18" s="26">
        <v>2.6312389900176161</v>
      </c>
      <c r="C18" s="27">
        <v>0.88066791023857105</v>
      </c>
      <c r="D18" s="28">
        <v>3406</v>
      </c>
      <c r="E18" s="11" t="s">
        <v>18</v>
      </c>
      <c r="F18" s="26">
        <v>17.700528479154436</v>
      </c>
      <c r="G18" s="27">
        <v>9.9531685899376026</v>
      </c>
      <c r="H18" s="44">
        <v>0.58209566457236628</v>
      </c>
      <c r="I18" s="27">
        <v>0.56397538169056527</v>
      </c>
      <c r="J18" s="41">
        <v>0.69553996400417895</v>
      </c>
      <c r="K18" s="2"/>
    </row>
    <row r="19" spans="1:11">
      <c r="A19" s="11" t="s">
        <v>19</v>
      </c>
      <c r="B19" s="26">
        <v>2.898120963006459</v>
      </c>
      <c r="C19" s="27">
        <v>0.89960800309113631</v>
      </c>
      <c r="D19" s="28">
        <v>3406</v>
      </c>
      <c r="E19" s="11" t="s">
        <v>19</v>
      </c>
      <c r="F19" s="26">
        <v>17.433646506165591</v>
      </c>
      <c r="G19" s="27">
        <v>10.901175950188961</v>
      </c>
      <c r="H19" s="38">
        <v>0.37923821453641743</v>
      </c>
      <c r="I19" s="27">
        <v>0.19699303657981504</v>
      </c>
      <c r="J19" s="41">
        <v>0.74312144867782937</v>
      </c>
      <c r="K19" s="2"/>
    </row>
    <row r="20" spans="1:11">
      <c r="A20" s="11" t="s">
        <v>20</v>
      </c>
      <c r="B20" s="26">
        <v>3.4647680563711099</v>
      </c>
      <c r="C20" s="27">
        <v>0.70477127162313835</v>
      </c>
      <c r="D20" s="28">
        <v>3406</v>
      </c>
      <c r="E20" s="11" t="s">
        <v>20</v>
      </c>
      <c r="F20" s="26">
        <v>16.86699941280094</v>
      </c>
      <c r="G20" s="27">
        <v>11.626064826431374</v>
      </c>
      <c r="H20" s="38">
        <v>0.3829601230406447</v>
      </c>
      <c r="I20" s="27">
        <v>0.44268128848473209</v>
      </c>
      <c r="J20" s="41">
        <v>0.7393433657483981</v>
      </c>
      <c r="K20" s="2"/>
    </row>
    <row r="21" spans="1:11">
      <c r="A21" s="11" t="s">
        <v>21</v>
      </c>
      <c r="B21" s="26">
        <v>2.809747504403993</v>
      </c>
      <c r="C21" s="27">
        <v>0.86754440746809014</v>
      </c>
      <c r="D21" s="28">
        <v>3406</v>
      </c>
      <c r="E21" s="11" t="s">
        <v>21</v>
      </c>
      <c r="F21" s="26">
        <v>17.522019964768056</v>
      </c>
      <c r="G21" s="27">
        <v>10.981453304740789</v>
      </c>
      <c r="H21" s="38">
        <v>0.38770715477365064</v>
      </c>
      <c r="I21" s="27">
        <v>0.32462956107486618</v>
      </c>
      <c r="J21" s="41">
        <v>0.74026968488709166</v>
      </c>
      <c r="K21" s="2"/>
    </row>
    <row r="22" spans="1:11">
      <c r="A22" s="15" t="s">
        <v>22</v>
      </c>
      <c r="B22" s="29">
        <v>3.3564298297122726</v>
      </c>
      <c r="C22" s="30">
        <v>0.76010938750798707</v>
      </c>
      <c r="D22" s="31">
        <v>3406</v>
      </c>
      <c r="E22" s="15" t="s">
        <v>22</v>
      </c>
      <c r="F22" s="29">
        <v>16.975337639459777</v>
      </c>
      <c r="G22" s="30">
        <v>11.444912881560827</v>
      </c>
      <c r="H22" s="39">
        <v>0.37733988063821183</v>
      </c>
      <c r="I22" s="30">
        <v>0.45330116057206882</v>
      </c>
      <c r="J22" s="42">
        <v>0.7405515564736459</v>
      </c>
      <c r="K22" s="2"/>
    </row>
    <row r="24" spans="1:11">
      <c r="A24" s="1" t="s">
        <v>29</v>
      </c>
      <c r="B24" s="1"/>
      <c r="C24" s="1"/>
      <c r="D24" s="1"/>
      <c r="E24" s="1"/>
      <c r="F24" s="1"/>
      <c r="G24" s="1"/>
      <c r="H24" s="1"/>
      <c r="I24" s="2"/>
    </row>
    <row r="25" spans="1:11">
      <c r="A25" s="3" t="s">
        <v>0</v>
      </c>
      <c r="B25" s="4" t="s">
        <v>16</v>
      </c>
      <c r="C25" s="19" t="s">
        <v>17</v>
      </c>
      <c r="D25" s="19" t="s">
        <v>18</v>
      </c>
      <c r="E25" s="19" t="s">
        <v>19</v>
      </c>
      <c r="F25" s="19" t="s">
        <v>20</v>
      </c>
      <c r="G25" s="19" t="s">
        <v>21</v>
      </c>
      <c r="H25" s="5" t="s">
        <v>22</v>
      </c>
      <c r="I25" s="2"/>
    </row>
    <row r="26" spans="1:11">
      <c r="A26" s="7" t="s">
        <v>16</v>
      </c>
      <c r="B26" s="35">
        <v>1</v>
      </c>
      <c r="C26" s="43">
        <v>0.67928988829721038</v>
      </c>
      <c r="D26" s="43">
        <v>0.6374821334602907</v>
      </c>
      <c r="E26" s="24">
        <v>0.34104429470038933</v>
      </c>
      <c r="F26" s="24">
        <v>0.12718880265840918</v>
      </c>
      <c r="G26" s="24">
        <v>0.1909155083878703</v>
      </c>
      <c r="H26" s="32">
        <v>0.15199738951960562</v>
      </c>
      <c r="I26" s="2"/>
    </row>
    <row r="27" spans="1:11">
      <c r="A27" s="11" t="s">
        <v>17</v>
      </c>
      <c r="B27" s="36">
        <v>0.67928988829721038</v>
      </c>
      <c r="C27" s="27">
        <v>1</v>
      </c>
      <c r="D27" s="44">
        <v>0.70910917231028703</v>
      </c>
      <c r="E27" s="27">
        <v>0.39192888863572595</v>
      </c>
      <c r="F27" s="27">
        <v>9.9389763058010699E-2</v>
      </c>
      <c r="G27" s="27">
        <v>0.16149302355972983</v>
      </c>
      <c r="H27" s="33">
        <v>0.1033419831792864</v>
      </c>
      <c r="I27" s="2"/>
    </row>
    <row r="28" spans="1:11">
      <c r="A28" s="11" t="s">
        <v>18</v>
      </c>
      <c r="B28" s="36">
        <v>0.6374821334602907</v>
      </c>
      <c r="C28" s="27">
        <v>0.70910917231028703</v>
      </c>
      <c r="D28" s="27">
        <v>1</v>
      </c>
      <c r="E28" s="27">
        <v>0.41296967197128248</v>
      </c>
      <c r="F28" s="27">
        <v>0.10161387651574906</v>
      </c>
      <c r="G28" s="27">
        <v>0.15877207566337967</v>
      </c>
      <c r="H28" s="33">
        <v>9.3745426390985001E-2</v>
      </c>
      <c r="I28" s="2"/>
    </row>
    <row r="29" spans="1:11">
      <c r="A29" s="11" t="s">
        <v>19</v>
      </c>
      <c r="B29" s="36">
        <v>0.34104429470038933</v>
      </c>
      <c r="C29" s="27">
        <v>0.39192888863572595</v>
      </c>
      <c r="D29" s="27">
        <v>0.41296967197128248</v>
      </c>
      <c r="E29" s="27">
        <v>1</v>
      </c>
      <c r="F29" s="27">
        <v>0.11732022143125506</v>
      </c>
      <c r="G29" s="27">
        <v>0.10723977006987589</v>
      </c>
      <c r="H29" s="33">
        <v>8.9626554343612344E-2</v>
      </c>
      <c r="I29" s="2"/>
    </row>
    <row r="30" spans="1:11">
      <c r="A30" s="11" t="s">
        <v>20</v>
      </c>
      <c r="B30" s="36">
        <v>0.12718880265840918</v>
      </c>
      <c r="C30" s="27">
        <v>9.9389763058010699E-2</v>
      </c>
      <c r="D30" s="27">
        <v>0.10161387651574906</v>
      </c>
      <c r="E30" s="27">
        <v>0.11732022143125506</v>
      </c>
      <c r="F30" s="27">
        <v>1</v>
      </c>
      <c r="G30" s="27">
        <v>0.49674646590150212</v>
      </c>
      <c r="H30" s="33">
        <v>0.63197784789694433</v>
      </c>
      <c r="I30" s="2"/>
    </row>
    <row r="31" spans="1:11">
      <c r="A31" s="11" t="s">
        <v>21</v>
      </c>
      <c r="B31" s="36">
        <v>0.1909155083878703</v>
      </c>
      <c r="C31" s="27">
        <v>0.16149302355972983</v>
      </c>
      <c r="D31" s="27">
        <v>0.15877207566337967</v>
      </c>
      <c r="E31" s="27">
        <v>0.10723977006987589</v>
      </c>
      <c r="F31" s="27">
        <v>0.49674646590150212</v>
      </c>
      <c r="G31" s="27">
        <v>1</v>
      </c>
      <c r="H31" s="33">
        <v>0.51081755936059114</v>
      </c>
      <c r="I31" s="2"/>
    </row>
    <row r="32" spans="1:11">
      <c r="A32" s="15" t="s">
        <v>22</v>
      </c>
      <c r="B32" s="37">
        <v>0.15199738951960562</v>
      </c>
      <c r="C32" s="30">
        <v>0.1033419831792864</v>
      </c>
      <c r="D32" s="30">
        <v>9.3745426390985001E-2</v>
      </c>
      <c r="E32" s="30">
        <v>8.9626554343612344E-2</v>
      </c>
      <c r="F32" s="30">
        <v>0.63197784789694433</v>
      </c>
      <c r="G32" s="30">
        <v>0.51081755936059114</v>
      </c>
      <c r="H32" s="34">
        <v>1</v>
      </c>
      <c r="I32" s="2"/>
    </row>
    <row r="34" spans="1:6">
      <c r="A34" s="1" t="s">
        <v>30</v>
      </c>
      <c r="B34" s="1"/>
      <c r="C34" s="1"/>
      <c r="D34" s="1"/>
      <c r="E34" s="2"/>
    </row>
    <row r="35" spans="1:6" ht="36.75">
      <c r="A35" s="4" t="s">
        <v>14</v>
      </c>
      <c r="B35" s="19" t="s">
        <v>31</v>
      </c>
      <c r="C35" s="19" t="s">
        <v>15</v>
      </c>
      <c r="D35" s="5" t="s">
        <v>12</v>
      </c>
      <c r="E35" s="2"/>
    </row>
    <row r="36" spans="1:6">
      <c r="A36" s="45">
        <v>20.33176746917205</v>
      </c>
      <c r="B36" s="21">
        <v>13.963319459569922</v>
      </c>
      <c r="C36" s="46">
        <v>3.7367525285426546</v>
      </c>
      <c r="D36" s="22">
        <v>7</v>
      </c>
      <c r="E36" s="2"/>
    </row>
    <row r="37" spans="1:6">
      <c r="C37" s="47" t="s">
        <v>32</v>
      </c>
    </row>
    <row r="38" spans="1:6">
      <c r="C38" s="20">
        <v>0.75227072866661882</v>
      </c>
      <c r="D38" t="s">
        <v>33</v>
      </c>
    </row>
    <row r="40" spans="1:6">
      <c r="C40" s="48">
        <f>PRODUCT(C36,SQRT(1-C38))</f>
        <v>1.8598717577065573</v>
      </c>
      <c r="E40" t="s">
        <v>34</v>
      </c>
    </row>
    <row r="42" spans="1:6">
      <c r="B42" t="s">
        <v>35</v>
      </c>
      <c r="E42">
        <v>22</v>
      </c>
      <c r="F42" t="s">
        <v>36</v>
      </c>
    </row>
    <row r="43" spans="1:6">
      <c r="D43" t="s">
        <v>37</v>
      </c>
    </row>
    <row r="44" spans="1:6">
      <c r="D44">
        <f>NORMSINV(0.975)</f>
        <v>1.9599639845400536</v>
      </c>
    </row>
    <row r="45" spans="1:6">
      <c r="D45">
        <f>PRODUCT(D44,C40)</f>
        <v>3.6452816609680574</v>
      </c>
    </row>
    <row r="46" spans="1:6">
      <c r="C46" t="s">
        <v>38</v>
      </c>
      <c r="D46" s="49">
        <f>E42-D45</f>
        <v>18.354718339031944</v>
      </c>
    </row>
    <row r="47" spans="1:6">
      <c r="C47" t="s">
        <v>39</v>
      </c>
      <c r="D47" s="49">
        <f>E42+D45</f>
        <v>25.645281660968056</v>
      </c>
    </row>
  </sheetData>
  <mergeCells count="12">
    <mergeCell ref="A15"/>
    <mergeCell ref="E14:J14"/>
    <mergeCell ref="E15"/>
    <mergeCell ref="A24:H24"/>
    <mergeCell ref="A25"/>
    <mergeCell ref="A34:D34"/>
    <mergeCell ref="A3:D3"/>
    <mergeCell ref="A4:B4"/>
    <mergeCell ref="A5:A7"/>
    <mergeCell ref="A8:D8"/>
    <mergeCell ref="A10:C10"/>
    <mergeCell ref="A14:D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Chval</dc:creator>
  <cp:lastModifiedBy>Chval</cp:lastModifiedBy>
  <dcterms:created xsi:type="dcterms:W3CDTF">2021-01-19T13:20:23Z</dcterms:created>
  <dcterms:modified xsi:type="dcterms:W3CDTF">2021-01-19T14:48:49Z</dcterms:modified>
</cp:coreProperties>
</file>